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D:\สนอ กฝน\0-RW-Quality\up internet  link คลองประปาฝั่งตะวันออก2566\"/>
    </mc:Choice>
  </mc:AlternateContent>
  <xr:revisionPtr revIDLastSave="0" documentId="13_ncr:1_{0A4F19BF-65C7-49D7-8B29-52FF0F63BB08}"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หาสวัสดิ์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carbamate" sheetId="54" r:id="rId17"/>
    <sheet name="กัมมันตภาพรังสี" sheetId="21" r:id="rId18"/>
  </sheets>
  <externalReferences>
    <externalReference r:id="rId19"/>
    <externalReference r:id="rId20"/>
    <externalReference r:id="rId21"/>
    <externalReference r:id="rId22"/>
    <externalReference r:id="rId23"/>
    <externalReference r:id="rId24"/>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53" l="1"/>
  <c r="I227" i="53"/>
  <c r="H227" i="53" l="1"/>
  <c r="P162" i="53"/>
  <c r="Q162" i="53"/>
  <c r="R162" i="53"/>
  <c r="L469" i="20" l="1"/>
  <c r="K469" i="20"/>
  <c r="R278" i="53" l="1"/>
  <c r="Q278" i="53"/>
  <c r="P278" i="53"/>
  <c r="R277" i="53"/>
  <c r="Q277" i="53"/>
  <c r="P277" i="53"/>
  <c r="R276" i="53"/>
  <c r="Q276" i="53"/>
  <c r="P276" i="53"/>
  <c r="R275" i="53"/>
  <c r="Q275" i="53"/>
  <c r="P275" i="53"/>
  <c r="R274" i="53"/>
  <c r="Q274" i="53"/>
  <c r="P274" i="53"/>
  <c r="R273" i="53"/>
  <c r="Q273" i="53"/>
  <c r="P273" i="53"/>
  <c r="R272" i="53"/>
  <c r="Q272" i="53"/>
  <c r="P272" i="53"/>
  <c r="R271" i="53"/>
  <c r="Q271" i="53"/>
  <c r="P271" i="53"/>
  <c r="R270" i="53"/>
  <c r="Q270" i="53"/>
  <c r="P270" i="53"/>
  <c r="R269" i="53"/>
  <c r="Q269" i="53"/>
  <c r="P269" i="53"/>
  <c r="R268" i="53"/>
  <c r="Q268" i="53"/>
  <c r="P268" i="53"/>
  <c r="R267" i="53"/>
  <c r="Q267" i="53"/>
  <c r="P267" i="53"/>
  <c r="R266" i="53"/>
  <c r="Q266" i="53"/>
  <c r="P266" i="53"/>
  <c r="O263" i="53"/>
  <c r="N263" i="53"/>
  <c r="M263" i="53"/>
  <c r="L263" i="53"/>
  <c r="K263" i="53"/>
  <c r="J263" i="53"/>
  <c r="I263" i="53"/>
  <c r="H263" i="53"/>
  <c r="G263" i="53"/>
  <c r="F263" i="53"/>
  <c r="E263" i="53"/>
  <c r="D263" i="53"/>
  <c r="B262" i="53"/>
  <c r="R258" i="53"/>
  <c r="Q258" i="53"/>
  <c r="P258" i="53"/>
  <c r="R257" i="53"/>
  <c r="Q257" i="53"/>
  <c r="P257" i="53"/>
  <c r="R256" i="53"/>
  <c r="Q256" i="53"/>
  <c r="P256" i="53"/>
  <c r="R255" i="53"/>
  <c r="Q255" i="53"/>
  <c r="P255" i="53"/>
  <c r="R254" i="53"/>
  <c r="Q254" i="53"/>
  <c r="P254" i="53"/>
  <c r="R253" i="53"/>
  <c r="Q253" i="53"/>
  <c r="P253" i="53"/>
  <c r="R252" i="53"/>
  <c r="Q252" i="53"/>
  <c r="P252" i="53"/>
  <c r="R251" i="53"/>
  <c r="Q251" i="53"/>
  <c r="P251" i="53"/>
  <c r="R250" i="53"/>
  <c r="Q250" i="53"/>
  <c r="P250" i="53"/>
  <c r="R249" i="53"/>
  <c r="Q249" i="53"/>
  <c r="P249" i="53"/>
  <c r="R248" i="53"/>
  <c r="Q248" i="53"/>
  <c r="P248" i="53"/>
  <c r="R247" i="53"/>
  <c r="Q247" i="53"/>
  <c r="P247" i="53"/>
  <c r="R246" i="53"/>
  <c r="Q246" i="53"/>
  <c r="P246" i="53"/>
  <c r="O243" i="53"/>
  <c r="N243" i="53"/>
  <c r="M243" i="53"/>
  <c r="L243" i="53"/>
  <c r="K243" i="53"/>
  <c r="J243" i="53"/>
  <c r="I243" i="53"/>
  <c r="H243" i="53"/>
  <c r="G243" i="53"/>
  <c r="F243" i="53"/>
  <c r="E243" i="53"/>
  <c r="D243" i="53"/>
  <c r="R238" i="53"/>
  <c r="Q238" i="53"/>
  <c r="P238" i="53"/>
  <c r="R237" i="53"/>
  <c r="Q237" i="53"/>
  <c r="P237" i="53"/>
  <c r="R236" i="53"/>
  <c r="Q236" i="53"/>
  <c r="P236" i="53"/>
  <c r="R235" i="53"/>
  <c r="Q235" i="53"/>
  <c r="P235" i="53"/>
  <c r="R234" i="53"/>
  <c r="Q234" i="53"/>
  <c r="P234" i="53"/>
  <c r="R233" i="53"/>
  <c r="Q233" i="53"/>
  <c r="P233" i="53"/>
  <c r="R232" i="53"/>
  <c r="Q232" i="53"/>
  <c r="P232" i="53"/>
  <c r="R231" i="53"/>
  <c r="Q231" i="53"/>
  <c r="P231"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Q218" i="53"/>
  <c r="P218" i="53"/>
  <c r="R217" i="53"/>
  <c r="P217" i="53"/>
  <c r="R214" i="53"/>
  <c r="P214" i="53"/>
  <c r="R213" i="53"/>
  <c r="Q213" i="53"/>
  <c r="P213" i="53"/>
  <c r="R212" i="53"/>
  <c r="Q212" i="53"/>
  <c r="P212" i="53"/>
  <c r="R211" i="53"/>
  <c r="Q211" i="53"/>
  <c r="P211" i="53"/>
  <c r="R210" i="53"/>
  <c r="Q210" i="53"/>
  <c r="P210" i="53"/>
  <c r="R209" i="53"/>
  <c r="Q209" i="53"/>
  <c r="P209" i="53"/>
  <c r="R208" i="53"/>
  <c r="Q208" i="53"/>
  <c r="P208" i="53"/>
  <c r="R207" i="53"/>
  <c r="Q207" i="53"/>
  <c r="P207" i="53"/>
  <c r="R206" i="53"/>
  <c r="Q206" i="53"/>
  <c r="P206" i="53"/>
  <c r="R205" i="53"/>
  <c r="Q205" i="53"/>
  <c r="P205" i="53"/>
  <c r="R204" i="53"/>
  <c r="P204" i="53"/>
  <c r="R203" i="53"/>
  <c r="Q203" i="53"/>
  <c r="P203" i="53"/>
  <c r="R202" i="53"/>
  <c r="Q202" i="53"/>
  <c r="P202" i="53"/>
  <c r="R201" i="53"/>
  <c r="Q201" i="53"/>
  <c r="P201" i="53"/>
  <c r="R200" i="53"/>
  <c r="Q200" i="53"/>
  <c r="P200" i="53"/>
  <c r="R199" i="53"/>
  <c r="Q199" i="53"/>
  <c r="P199" i="53"/>
  <c r="R198" i="53"/>
  <c r="Q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7" i="53"/>
  <c r="Q187" i="53"/>
  <c r="P187" i="53"/>
  <c r="R186" i="53"/>
  <c r="Q186" i="53"/>
  <c r="P186" i="53"/>
  <c r="O183" i="53"/>
  <c r="N183" i="53"/>
  <c r="M183" i="53"/>
  <c r="L183" i="53"/>
  <c r="K183" i="53"/>
  <c r="J183" i="53"/>
  <c r="I183" i="53"/>
  <c r="H183" i="53"/>
  <c r="G183" i="53"/>
  <c r="F183" i="53"/>
  <c r="E183" i="53"/>
  <c r="D183" i="53"/>
  <c r="B182" i="53"/>
  <c r="R178" i="53"/>
  <c r="Q178" i="53"/>
  <c r="P178" i="53"/>
  <c r="R177" i="53"/>
  <c r="Q177" i="53"/>
  <c r="P177" i="53"/>
  <c r="R176" i="53"/>
  <c r="Q176" i="53"/>
  <c r="P176" i="53"/>
  <c r="R175" i="53"/>
  <c r="Q175" i="53"/>
  <c r="P175" i="53"/>
  <c r="R174" i="53"/>
  <c r="Q174" i="53"/>
  <c r="P174" i="53"/>
  <c r="R173" i="53"/>
  <c r="Q173" i="53"/>
  <c r="P173"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Q158" i="53"/>
  <c r="P158" i="53"/>
  <c r="R157" i="53"/>
  <c r="Q157" i="53"/>
  <c r="P157" i="53"/>
  <c r="P154" i="53"/>
  <c r="R153" i="53"/>
  <c r="Q153" i="53"/>
  <c r="P153" i="53"/>
  <c r="R152" i="53"/>
  <c r="Q152" i="53"/>
  <c r="P152" i="53"/>
  <c r="R151" i="53"/>
  <c r="Q151" i="53"/>
  <c r="P151" i="53"/>
  <c r="R150" i="53"/>
  <c r="Q150" i="53"/>
  <c r="P150" i="53"/>
  <c r="R149" i="53"/>
  <c r="Q149" i="53"/>
  <c r="P149" i="53"/>
  <c r="R148" i="53"/>
  <c r="Q148" i="53"/>
  <c r="P148" i="53"/>
  <c r="R147" i="53"/>
  <c r="Q147" i="53"/>
  <c r="P147" i="53"/>
  <c r="R146" i="53"/>
  <c r="Q146" i="53"/>
  <c r="P146" i="53"/>
  <c r="R145" i="53"/>
  <c r="P145" i="53"/>
  <c r="R144" i="53"/>
  <c r="P144" i="53"/>
  <c r="R143" i="53"/>
  <c r="Q143" i="53"/>
  <c r="P143" i="53"/>
  <c r="R142" i="53"/>
  <c r="Q142" i="53"/>
  <c r="P142" i="53"/>
  <c r="R141" i="53"/>
  <c r="Q141" i="53"/>
  <c r="P141" i="53"/>
  <c r="R140" i="53"/>
  <c r="Q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7" i="53"/>
  <c r="Q127" i="53"/>
  <c r="P127" i="53"/>
  <c r="R126" i="53"/>
  <c r="Q126" i="53"/>
  <c r="P126" i="53"/>
  <c r="O123" i="53"/>
  <c r="N123" i="53"/>
  <c r="M123" i="53"/>
  <c r="L123" i="53"/>
  <c r="K123" i="53"/>
  <c r="J123" i="53"/>
  <c r="I123" i="53"/>
  <c r="H123" i="53"/>
  <c r="G123" i="53"/>
  <c r="F123" i="53"/>
  <c r="E123" i="53"/>
  <c r="D123" i="53"/>
  <c r="B122" i="53"/>
  <c r="R118" i="53"/>
  <c r="Q118" i="53"/>
  <c r="P118" i="53"/>
  <c r="R117" i="53"/>
  <c r="Q117" i="53"/>
  <c r="P117" i="53"/>
  <c r="R116" i="53"/>
  <c r="Q116" i="53"/>
  <c r="P116" i="53"/>
  <c r="R115" i="53"/>
  <c r="Q115" i="53"/>
  <c r="P115"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99" i="53"/>
  <c r="P99" i="53"/>
  <c r="P98" i="53"/>
  <c r="R97" i="53"/>
  <c r="Q97" i="53"/>
  <c r="P97" i="53"/>
  <c r="P94" i="53"/>
  <c r="R93" i="53"/>
  <c r="Q93" i="53"/>
  <c r="P93" i="53"/>
  <c r="R92" i="53"/>
  <c r="Q92" i="53"/>
  <c r="P92" i="53"/>
  <c r="R91" i="53"/>
  <c r="Q91" i="53"/>
  <c r="P91" i="53"/>
  <c r="R90" i="53"/>
  <c r="Q90" i="53"/>
  <c r="P90" i="53"/>
  <c r="R89" i="53"/>
  <c r="Q89" i="53"/>
  <c r="P89" i="53"/>
  <c r="R88" i="53"/>
  <c r="Q88" i="53"/>
  <c r="P88" i="53"/>
  <c r="R87" i="53"/>
  <c r="Q87" i="53"/>
  <c r="P87" i="53"/>
  <c r="R86" i="53"/>
  <c r="P86" i="53"/>
  <c r="R85" i="53"/>
  <c r="P85" i="53"/>
  <c r="R84" i="53"/>
  <c r="P84" i="53"/>
  <c r="R83" i="53"/>
  <c r="Q83" i="53"/>
  <c r="P83" i="53"/>
  <c r="R82" i="53"/>
  <c r="Q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7" i="53"/>
  <c r="Q67" i="53"/>
  <c r="P67" i="53"/>
  <c r="R66" i="53"/>
  <c r="Q66" i="53"/>
  <c r="P66" i="53"/>
  <c r="O63" i="53"/>
  <c r="N63" i="53"/>
  <c r="M63" i="53"/>
  <c r="L63" i="53"/>
  <c r="K63" i="53"/>
  <c r="J63" i="53"/>
  <c r="I63" i="53"/>
  <c r="H63" i="53"/>
  <c r="G63" i="53"/>
  <c r="F63" i="53"/>
  <c r="E63" i="53"/>
  <c r="D63" i="53"/>
  <c r="B62" i="53"/>
  <c r="R58" i="53"/>
  <c r="Q58" i="53"/>
  <c r="P58" i="53"/>
  <c r="R57" i="53"/>
  <c r="Q57" i="53"/>
  <c r="P57" i="53"/>
  <c r="R56" i="53"/>
  <c r="Q56" i="53"/>
  <c r="P56" i="53"/>
  <c r="R52" i="53"/>
  <c r="Q52" i="53"/>
  <c r="P52" i="53"/>
  <c r="R51" i="53"/>
  <c r="Q51" i="53"/>
  <c r="P51"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Q697" i="51" s="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<sst xmlns="http://schemas.openxmlformats.org/spreadsheetml/2006/main" count="30995" uniqueCount="647">
  <si>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</si>
  <si>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</si>
  <si>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</si>
  <si>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</si>
  <si>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</si>
  <si>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</si>
  <si>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</si>
  <si>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</si>
  <si>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</si>
  <si>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</si>
  <si>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</si>
  <si>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</si>
  <si>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</si>
  <si>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</si>
  <si>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</si>
  <si>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</si>
  <si>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</si>
  <si>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</si>
  <si>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</si>
  <si>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</si>
  <si>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</si>
  <si>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</si>
  <si>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</si>
  <si>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</si>
  <si>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</si>
  <si>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</si>
  <si>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</si>
  <si>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</si>
  <si>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</si>
  <si>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</si>
  <si>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</si>
  <si>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</si>
  <si>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</si>
  <si>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</si>
  <si>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</si>
  <si>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</si>
  <si>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</si>
  <si>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</si>
  <si>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</si>
  <si>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</si>
  <si>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</si>
  <si>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</si>
  <si>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</si>
  <si>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</si>
  <si>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</si>
  <si>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</si>
  <si>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</si>
  <si>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</si>
  <si>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</si>
  <si>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</si>
  <si>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</si>
  <si>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</si>
  <si>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</si>
  <si>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</si>
  <si>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</si>
  <si>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</si>
  <si>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</si>
  <si>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</si>
  <si>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</si>
  <si>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</si>
  <si>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</si>
  <si>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</si>
  <si>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</si>
  <si>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</si>
  <si>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</si>
  <si>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</si>
  <si>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</si>
  <si>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</si>
  <si>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</si>
  <si>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</si>
  <si>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</si>
  <si>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</si>
  <si>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</si>
  <si>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</si>
  <si>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</si>
  <si>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</si>
  <si>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</si>
  <si>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</si>
  <si>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</si>
  <si>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</si>
  <si>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</si>
  <si>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</si>
  <si>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</si>
  <si>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</si>
  <si>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</si>
  <si>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</si>
  <si>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</si>
  <si>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</si>
  <si>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</si>
  <si>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</si>
  <si>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</si>
  <si>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</si>
  <si>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</si>
  <si>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</si>
  <si>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</si>
  <si>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</si>
  <si>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</si>
  <si>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</si>
  <si>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</si>
  <si>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</si>
  <si>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</si>
  <si>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</si>
  <si>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</si>
  <si>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</si>
  <si>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</si>
  <si>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</si>
  <si>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</si>
  <si>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</si>
  <si>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</si>
  <si>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</si>
  <si>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</si>
  <si>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</si>
  <si>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</si>
  <si>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</si>
  <si>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</si>
  <si>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</si>
  <si>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</si>
  <si>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</si>
  <si>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</si>
  <si>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</si>
  <si>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</si>
  <si>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</si>
  <si>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</si>
  <si>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</si>
  <si>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</si>
  <si>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</si>
  <si>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</si>
  <si>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</si>
  <si>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</si>
  <si>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</si>
  <si>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</si>
  <si>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</si>
  <si>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</si>
  <si>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</si>
  <si>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</si>
  <si>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</si>
  <si>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</si>
  <si>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</si>
  <si>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</si>
  <si>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</si>
  <si>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</si>
  <si>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</si>
  <si>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</si>
  <si>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</si>
  <si>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</si>
  <si>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</si>
  <si>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</si>
  <si>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</si>
  <si>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</si>
  <si>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</si>
  <si>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</si>
  <si>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</si>
  <si>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</si>
  <si>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</si>
  <si>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</si>
  <si>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</si>
  <si>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</si>
  <si>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</si>
  <si>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</si>
  <si>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</si>
  <si>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</si>
  <si>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</si>
  <si>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</si>
  <si>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</si>
  <si>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</si>
  <si>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</si>
  <si>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</si>
  <si>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</si>
  <si>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</si>
  <si>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</si>
  <si>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</si>
  <si>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</si>
  <si>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</si>
  <si>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</si>
  <si>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</si>
  <si>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</si>
  <si>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</si>
  <si>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</si>
  <si>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</si>
  <si>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</si>
  <si>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</si>
  <si>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</si>
  <si>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</si>
  <si>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</si>
  <si>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</si>
  <si>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</si>
  <si>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</si>
  <si>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</si>
  <si>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</si>
  <si>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</si>
  <si>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</si>
  <si>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</si>
  <si>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</si>
  <si>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</si>
  <si>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</si>
  <si>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</si>
  <si>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</si>
  <si>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</si>
  <si>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</si>
  <si>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</si>
  <si>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</si>
  <si>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</si>
  <si>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</si>
  <si>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</si>
  <si>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</si>
  <si>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</si>
  <si>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</si>
  <si>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</si>
  <si>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</si>
  <si>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</si>
  <si>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</si>
  <si>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</si>
  <si>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</si>
  <si>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</si>
  <si>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</si>
  <si>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</si>
  <si>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</si>
  <si>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</si>
  <si>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</si>
  <si>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</si>
  <si>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</si>
  <si>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</si>
  <si>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</si>
  <si>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</si>
  <si>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</si>
  <si>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</si>
  <si>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</si>
  <si>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</si>
  <si>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</si>
  <si>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</si>
  <si>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</si>
  <si>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</si>
  <si>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</si>
  <si>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</si>
  <si>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</si>
  <si>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</si>
  <si>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</si>
  <si>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</si>
  <si>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</si>
  <si>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</si>
  <si>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</si>
  <si>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</si>
  <si>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</si>
  <si>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</si>
  <si>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</si>
  <si>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</si>
  <si>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</si>
  <si>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</si>
  <si>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</si>
  <si>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</si>
  <si>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</si>
  <si>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</si>
  <si>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</si>
  <si>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</si>
  <si>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</si>
  <si>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</si>
  <si>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</si>
  <si>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</si>
  <si>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</si>
  <si>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</si>
  <si>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</si>
  <si>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</si>
  <si>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</si>
  <si>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</si>
  <si>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</si>
  <si>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</si>
  <si>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</si>
  <si>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</si>
  <si>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</si>
  <si>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</si>
  <si>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</si>
  <si>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</si>
  <si>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</si>
  <si>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</si>
  <si>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</si>
  <si>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</si>
  <si>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</si>
  <si>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</si>
  <si>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</si>
  <si>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</si>
  <si>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</si>
  <si>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</si>
  <si>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</si>
  <si>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</si>
  <si>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</si>
  <si>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</si>
  <si>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</si>
  <si>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</si>
  <si>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</si>
  <si>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</si>
  <si>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</si>
  <si>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</si>
  <si>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</si>
  <si>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</si>
  <si>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</si>
  <si>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</si>
  <si>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</si>
  <si>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</si>
  <si>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</si>
  <si>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</si>
  <si>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</si>
  <si>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</si>
  <si>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</si>
  <si>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</si>
  <si>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</si>
  <si>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</si>
  <si>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</si>
  <si>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</si>
  <si>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</si>
  <si>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</si>
  <si>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</si>
  <si>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</si>
  <si>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</si>
  <si>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</si>
  <si>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</si>
  <si>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</si>
  <si>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</si>
  <si>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</si>
  <si>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</si>
  <si>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</si>
  <si>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</si>
  <si>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</si>
  <si>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</si>
  <si>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</si>
  <si>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</si>
  <si>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</si>
  <si>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</si>
  <si>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</si>
  <si>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</si>
  <si>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</si>
  <si>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</si>
  <si>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</si>
  <si>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</si>
  <si>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</si>
  <si>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</si>
  <si>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</si>
  <si>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</si>
  <si>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</si>
  <si>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</si>
  <si>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</si>
  <si>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</si>
  <si>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</si>
  <si>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</si>
  <si>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</si>
  <si>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</si>
  <si>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</si>
  <si>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</si>
  <si>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</si>
  <si>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</si>
  <si>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</si>
  <si>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</si>
  <si>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</si>
  <si>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</si>
  <si>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</si>
  <si>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</si>
  <si>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</si>
  <si>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</si>
  <si>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</si>
  <si>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</si>
  <si>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</si>
  <si>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</si>
  <si>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</si>
  <si>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</si>
  <si>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</si>
  <si>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</si>
  <si>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</si>
  <si>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</si>
  <si>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</si>
  <si>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</si>
  <si>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</si>
  <si>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</si>
  <si>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</si>
  <si>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</si>
  <si>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</si>
  <si>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</si>
  <si>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</si>
  <si>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</si>
  <si>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</si>
  <si>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</si>
  <si>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</si>
  <si>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</si>
  <si>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</si>
  <si>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</si>
  <si>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</si>
  <si>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</si>
  <si>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</si>
  <si>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</si>
  <si>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</si>
  <si>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</si>
  <si>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</si>
  <si>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</si>
  <si>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</si>
  <si>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</si>
  <si>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</si>
  <si>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</si>
  <si>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</si>
  <si>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</si>
  <si>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</si>
  <si>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</si>
  <si>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</si>
  <si>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</si>
  <si>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</si>
  <si>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</si>
  <si>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</si>
  <si>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</si>
  <si>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</si>
  <si>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</si>
  <si>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</si>
  <si>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</si>
  <si>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</si>
  <si>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</si>
  <si>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</si>
  <si>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</si>
  <si>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</si>
  <si>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</si>
  <si>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</si>
  <si>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</si>
  <si>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</si>
  <si>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</si>
  <si>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</si>
  <si>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</si>
  <si>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</si>
  <si>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</si>
  <si>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</si>
  <si>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</si>
  <si>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</si>
  <si>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</si>
  <si>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</si>
  <si>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</si>
  <si>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</si>
  <si>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</si>
  <si>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</si>
  <si>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</si>
  <si>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</si>
  <si>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</si>
  <si>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</si>
  <si>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</si>
  <si>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</si>
  <si>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</si>
  <si>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</si>
  <si>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</si>
  <si>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</si>
  <si>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</si>
  <si>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</si>
  <si>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</si>
  <si>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</si>
  <si>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</si>
  <si>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</si>
  <si>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</si>
  <si>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</si>
  <si>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</si>
  <si>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</si>
  <si>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</si>
  <si>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</si>
  <si>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</si>
  <si>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</si>
  <si>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</si>
  <si>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</si>
  <si>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</si>
  <si>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</si>
  <si>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</si>
  <si>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</si>
  <si>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</si>
  <si>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</si>
  <si>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</si>
  <si>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</si>
  <si>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</si>
  <si>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</si>
  <si>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</si>
  <si>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</si>
  <si>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</si>
  <si>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</si>
  <si>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</si>
  <si>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</si>
  <si>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</si>
  <si>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</si>
  <si>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</si>
  <si>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</si>
  <si>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</si>
  <si>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</si>
  <si>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</si>
  <si>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</si>
  <si>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</si>
  <si>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</si>
  <si>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</si>
  <si>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</si>
  <si>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</si>
  <si>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</si>
  <si>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</si>
  <si>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</si>
  <si>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</si>
  <si>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</si>
  <si>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</si>
  <si>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</si>
  <si>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</si>
  <si>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</si>
  <si>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</si>
  <si>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</si>
  <si>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</si>
  <si>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</si>
  <si>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</si>
  <si>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</si>
  <si>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</si>
  <si>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</si>
  <si>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</si>
  <si>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</si>
  <si>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</si>
  <si>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</si>
  <si>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</si>
  <si>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</si>
  <si>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</si>
  <si>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</si>
  <si>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</si>
  <si>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</si>
  <si>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</si>
  <si>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</si>
  <si>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</si>
  <si>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</si>
  <si>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</si>
  <si>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</si>
  <si>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</si>
  <si>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</si>
  <si>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</si>
  <si>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</si>
  <si>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</si>
  <si>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</si>
  <si>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</si>
  <si>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</si>
  <si>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</si>
  <si>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</si>
  <si>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</si>
  <si>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</si>
  <si>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</si>
  <si>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</si>
  <si>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</si>
  <si>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</si>
  <si>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</si>
  <si>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</si>
  <si>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</si>
  <si>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</si>
  <si>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</si>
  <si>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</si>
  <si>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</si>
  <si>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</si>
  <si>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</si>
  <si>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</si>
  <si>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</si>
  <si>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</si>
  <si>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</si>
  <si>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</si>
  <si>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</si>
  <si>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</si>
  <si>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</si>
  <si>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</si>
  <si>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</si>
  <si>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</si>
  <si>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</si>
  <si>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</si>
  <si>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</si>
  <si>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</si>
  <si>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</si>
  <si>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</si>
  <si>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</si>
  <si>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</si>
  <si>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</si>
  <si>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</si>
  <si>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</si>
  <si>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</si>
  <si>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</si>
  <si>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</si>
  <si>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</si>
  <si>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</si>
  <si>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</si>
  <si>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</si>
  <si>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</si>
  <si>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</si>
  <si>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</si>
  <si>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</si>
  <si>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</si>
  <si>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</si>
  <si>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</si>
  <si>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</si>
  <si>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</si>
  <si>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</si>
  <si>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</si>
  <si>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</si>
  <si>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</si>
  <si>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</si>
  <si>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</si>
  <si>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</si>
  <si>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</si>
  <si>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</si>
  <si>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</si>
  <si>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</si>
  <si>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</si>
  <si>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</si>
  <si>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</si>
  <si>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</si>
  <si>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</si>
  <si>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</si>
  <si>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</si>
  <si>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</si>
  <si>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</si>
  <si>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</si>
  <si>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</si>
  <si>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</si>
  <si>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</si>
  <si>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</si>
  <si>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</si>
  <si>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</si>
  <si>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</si>
  <si>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</si>
  <si>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</si>
  <si>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</si>
  <si>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</si>
  <si>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</si>
  <si>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</si>
  <si>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</si>
  <si>
    <t>12.00</t>
  </si>
  <si>
    <t>11.38</t>
  </si>
  <si>
    <t>10.05</t>
  </si>
  <si>
    <t>13.26</t>
  </si>
  <si>
    <t>การตรวจสอบสารกำจัดวัชพืชในน้ำดิบหน้าโรงงานผลิตน้ำมหาสวัสดิ์ ปีงบประมาณ 2567</t>
  </si>
  <si>
    <t>การตรวจสอบสารกำจัดวัชพืชในน้ำดิบหน้าโรงงานผลิตน้ำมหาสวัสดิ์ ปีงบประมาณ 2568</t>
  </si>
  <si>
    <t xml:space="preserve"> ธ.ค.67</t>
  </si>
  <si>
    <t xml:space="preserve"> พ.ค.68</t>
  </si>
  <si>
    <t>การตรวจสอบโลหะหนักและสารพิษทางการเกษตรในน้ำดิบหน้าโรงงานผลิตน้ำมหาสวัสดิ์ ปีงบประมาณ 2568</t>
  </si>
  <si>
    <t>การตรวจสอบกัมมันตรังสีในน้ำดิบหน้าโรงงานผลิตน้ำมหาสวัสดิ์ ปีงบประมาณ 2568</t>
  </si>
  <si>
    <t>สารพิษทางการเกษตร</t>
  </si>
  <si>
    <t>มาตรฐาน*</t>
  </si>
  <si>
    <t>Alicarb Sulfoxide</t>
  </si>
  <si>
    <t>Alicarb sulfone</t>
  </si>
  <si>
    <t>Oxamyl</t>
  </si>
  <si>
    <t>Methomyl</t>
  </si>
  <si>
    <t>3-Hydroxy-carbofuran</t>
  </si>
  <si>
    <t>Aldicarb</t>
  </si>
  <si>
    <t>Propoxur</t>
  </si>
  <si>
    <t>Carbofuran</t>
  </si>
  <si>
    <t>Carbaryl</t>
  </si>
  <si>
    <t>Methiocarb</t>
  </si>
  <si>
    <t>Isoprocarb</t>
  </si>
  <si>
    <t>Fenobucarb</t>
  </si>
  <si>
    <t>Promecarb</t>
  </si>
  <si>
    <t>Metolcarb</t>
  </si>
  <si>
    <t>โรงงานผลิตน้ำมหาสวัสดิ์ ปีงบประมาณ 2568</t>
  </si>
  <si>
    <t>วิเคราะห์โดย สวพ. กวภ. ฝคภ .</t>
  </si>
  <si>
    <t>นิกเกิล (Nickel)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</si>
</sst>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4"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
      <b/>
      <sz val="10"/>
      <name val="Arial"/>
      <family val="2"/>
    </font>
    <font>
      <b/>
      <sz val="10"/>
      <color rgb="FF7030A0"/>
      <name val="Arial"/>
      <family val="2"/>
    </font>
  </fonts>
  <fills count="12">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606">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51" fillId="0" borderId="5" xfId="0" applyFont="1" applyFill="1" applyBorder="1" applyAlignment="1">
      <alignment horizontal="center" vertical="center"/>
    </xf>
    <xf numFmtId="0" fontId="51" fillId="0" borderId="22"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3" fillId="0" borderId="0" xfId="0" applyFont="1"/>
    <xf numFmtId="0" fontId="52" fillId="9" borderId="0" xfId="0" applyFont="1" applyFill="1" applyAlignment="1">
      <alignment vertical="center"/>
    </xf>
    <xf numFmtId="0" fontId="3" fillId="0" borderId="0" xfId="0" applyFont="1" applyFill="1" applyAlignment="1">
      <alignment vertical="center"/>
    </xf>
    <xf numFmtId="195" fontId="52" fillId="10" borderId="2" xfId="0" applyNumberFormat="1" applyFont="1" applyFill="1" applyBorder="1" applyAlignment="1">
      <alignment horizontal="center" vertical="center"/>
    </xf>
    <xf numFmtId="0" fontId="52" fillId="11" borderId="51" xfId="0" applyFont="1" applyFill="1" applyBorder="1"/>
    <xf numFmtId="195" fontId="52" fillId="0" borderId="2" xfId="0" applyNumberFormat="1" applyFont="1" applyFill="1" applyBorder="1" applyAlignment="1">
      <alignment horizontal="center" vertical="center"/>
    </xf>
    <xf numFmtId="190" fontId="52" fillId="0" borderId="2" xfId="0" applyNumberFormat="1" applyFont="1" applyFill="1" applyBorder="1" applyAlignment="1">
      <alignment horizontal="center" vertical="center"/>
    </xf>
    <xf numFmtId="0" fontId="53" fillId="11" borderId="51" xfId="0" applyFont="1" applyFill="1" applyBorder="1"/>
    <xf numFmtId="195" fontId="52" fillId="11" borderId="2" xfId="0" applyNumberFormat="1" applyFont="1" applyFill="1" applyBorder="1" applyAlignment="1">
      <alignment horizontal="left" vertical="center"/>
    </xf>
    <xf numFmtId="189" fontId="52" fillId="0" borderId="2" xfId="0" applyNumberFormat="1" applyFont="1" applyFill="1" applyBorder="1" applyAlignment="1">
      <alignment horizontal="center" vertical="center"/>
    </xf>
    <xf numFmtId="195" fontId="53" fillId="11" borderId="2" xfId="0" applyNumberFormat="1" applyFont="1" applyFill="1" applyBorder="1" applyAlignment="1">
      <alignment horizontal="left" vertical="center"/>
    </xf>
    <xf numFmtId="195" fontId="53" fillId="0" borderId="2" xfId="0" applyNumberFormat="1" applyFont="1" applyFill="1" applyBorder="1" applyAlignment="1">
      <alignment horizontal="left" vertical="center"/>
    </xf>
    <xf numFmtId="195" fontId="52" fillId="0" borderId="133" xfId="0" applyNumberFormat="1" applyFont="1" applyFill="1" applyBorder="1" applyAlignment="1">
      <alignment horizontal="center" vertical="center"/>
    </xf>
    <xf numFmtId="1" fontId="26" fillId="0" borderId="63" xfId="0" applyNumberFormat="1" applyFont="1" applyFill="1" applyBorder="1" applyAlignment="1">
      <alignment horizontal="center" vertical="center"/>
    </xf>
    <xf numFmtId="2" fontId="26" fillId="0" borderId="6" xfId="0" applyNumberFormat="1" applyFont="1" applyFill="1" applyBorder="1" applyAlignment="1">
      <alignment horizontal="center" vertical="center"/>
    </xf>
    <xf numFmtId="0" fontId="26" fillId="0" borderId="6" xfId="0" applyFont="1" applyBorder="1" applyAlignment="1">
      <alignment horizontal="center" vertical="center"/>
    </xf>
    <xf numFmtId="2" fontId="26" fillId="0" borderId="8" xfId="0" applyNumberFormat="1" applyFont="1" applyBorder="1" applyAlignment="1">
      <alignment horizontal="center" vertical="center"/>
    </xf>
    <xf numFmtId="2" fontId="26" fillId="0" borderId="9" xfId="0" applyNumberFormat="1" applyFont="1" applyBorder="1" applyAlignment="1">
      <alignment horizontal="center" vertical="center"/>
    </xf>
    <xf numFmtId="18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88" fontId="26" fillId="0" borderId="9"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5"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192" fontId="19" fillId="2" borderId="14"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F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F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F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F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F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F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F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F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F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F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F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F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F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F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F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F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F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F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F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F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F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F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F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F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F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F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F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F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F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F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F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F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F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F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F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F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F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F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F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342900</xdr:rowOff>
        </xdr:from>
        <xdr:to>
          <xdr:col>0</xdr:col>
          <xdr:colOff>800100</xdr:colOff>
          <xdr:row>471</xdr:row>
          <xdr:rowOff>47625</xdr:rowOff>
        </xdr:to>
        <xdr:sp macro="" textlink="">
          <xdr:nvSpPr>
            <xdr:cNvPr id="17469" name="Object 61" hidden="1">
              <a:extLst>
                <a:ext uri="{63B3BB69-23CF-44E3-9099-C40C66FF867C}">
                  <a14:compatExt spid="_x0000_s17469"/>
                </a:ext>
                <a:ext uri="{FF2B5EF4-FFF2-40B4-BE49-F238E27FC236}">
                  <a16:creationId xmlns:a16="http://schemas.microsoft.com/office/drawing/2014/main" id="{00000000-0008-0000-0F00-00003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470</xdr:row>
          <xdr:rowOff>352425</xdr:rowOff>
        </xdr:from>
        <xdr:to>
          <xdr:col>0</xdr:col>
          <xdr:colOff>800100</xdr:colOff>
          <xdr:row>472</xdr:row>
          <xdr:rowOff>66675</xdr:rowOff>
        </xdr:to>
        <xdr:sp macro="" textlink="">
          <xdr:nvSpPr>
            <xdr:cNvPr id="17470" name="Object 62" hidden="1">
              <a:extLst>
                <a:ext uri="{63B3BB69-23CF-44E3-9099-C40C66FF867C}">
                  <a14:compatExt spid="_x0000_s17470"/>
                </a:ext>
                <a:ext uri="{FF2B5EF4-FFF2-40B4-BE49-F238E27FC236}">
                  <a16:creationId xmlns:a16="http://schemas.microsoft.com/office/drawing/2014/main" id="{00000000-0008-0000-0F00-00003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471</xdr:row>
          <xdr:rowOff>352425</xdr:rowOff>
        </xdr:from>
        <xdr:to>
          <xdr:col>0</xdr:col>
          <xdr:colOff>790575</xdr:colOff>
          <xdr:row>473</xdr:row>
          <xdr:rowOff>66675</xdr:rowOff>
        </xdr:to>
        <xdr:sp macro="" textlink="">
          <xdr:nvSpPr>
            <xdr:cNvPr id="17471" name="Object 63" hidden="1">
              <a:extLst>
                <a:ext uri="{63B3BB69-23CF-44E3-9099-C40C66FF867C}">
                  <a14:compatExt spid="_x0000_s17471"/>
                </a:ext>
                <a:ext uri="{FF2B5EF4-FFF2-40B4-BE49-F238E27FC236}">
                  <a16:creationId xmlns:a16="http://schemas.microsoft.com/office/drawing/2014/main" id="{00000000-0008-0000-0F00-00003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472</xdr:row>
          <xdr:rowOff>352425</xdr:rowOff>
        </xdr:from>
        <xdr:to>
          <xdr:col>0</xdr:col>
          <xdr:colOff>771525</xdr:colOff>
          <xdr:row>474</xdr:row>
          <xdr:rowOff>66675</xdr:rowOff>
        </xdr:to>
        <xdr:sp macro="" textlink="">
          <xdr:nvSpPr>
            <xdr:cNvPr id="17472" name="Object 64" hidden="1">
              <a:extLst>
                <a:ext uri="{63B3BB69-23CF-44E3-9099-C40C66FF867C}">
                  <a14:compatExt spid="_x0000_s17472"/>
                </a:ext>
                <a:ext uri="{FF2B5EF4-FFF2-40B4-BE49-F238E27FC236}">
                  <a16:creationId xmlns:a16="http://schemas.microsoft.com/office/drawing/2014/main" id="{00000000-0008-0000-0F00-00004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8" Type="http://schemas.openxmlformats.org/officeDocument/2006/relationships/oleObject" Target="../embeddings/oleObject51.bin"/><Relationship Id="rId5" Type="http://schemas.openxmlformats.org/officeDocument/2006/relationships/image" Target="../media/image1.emf"/><Relationship Id="rId19" Type="http://schemas.openxmlformats.org/officeDocument/2006/relationships/oleObject" Target="../embeddings/oleObject12.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56" Type="http://schemas.openxmlformats.org/officeDocument/2006/relationships/oleObject" Target="../embeddings/oleObject49.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59" Type="http://schemas.openxmlformats.org/officeDocument/2006/relationships/oleObject" Target="../embeddings/oleObject52.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57" Type="http://schemas.openxmlformats.org/officeDocument/2006/relationships/oleObject" Target="../embeddings/oleObject50.bin"/><Relationship Id="rId10" Type="http://schemas.openxmlformats.org/officeDocument/2006/relationships/oleObject" Target="../embeddings/oleObject4.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81"/>
  <sheetViews>
    <sheetView showGridLines="0" tabSelected="1" zoomScale="60" zoomScaleNormal="60" workbookViewId="0">
      <selection activeCell="I279" sqref="I279"/>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v>11</v>
      </c>
      <c r="F4" s="152">
        <v>2</v>
      </c>
      <c r="G4" s="1468">
        <v>6</v>
      </c>
      <c r="H4" s="152">
        <v>4</v>
      </c>
      <c r="I4" s="152">
        <v>4</v>
      </c>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611</v>
      </c>
      <c r="E5" s="161" t="s">
        <v>618</v>
      </c>
      <c r="F5" s="161" t="s">
        <v>385</v>
      </c>
      <c r="G5" s="1469">
        <v>10.45</v>
      </c>
      <c r="H5" s="161">
        <v>12.07</v>
      </c>
      <c r="I5" s="161">
        <v>12.18</v>
      </c>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25</v>
      </c>
      <c r="E6" s="168">
        <v>22</v>
      </c>
      <c r="F6" s="168">
        <v>19.100000000000001</v>
      </c>
      <c r="G6" s="1470">
        <v>25.79</v>
      </c>
      <c r="H6" s="168">
        <v>25.4</v>
      </c>
      <c r="I6" s="169">
        <v>28.72</v>
      </c>
      <c r="J6" s="161"/>
      <c r="K6" s="169"/>
      <c r="L6" s="169"/>
      <c r="M6" s="169"/>
      <c r="N6" s="169"/>
      <c r="O6" s="170"/>
      <c r="P6" s="171">
        <f>MAX(D6:O6)</f>
        <v>28.72</v>
      </c>
      <c r="Q6" s="172">
        <f>MIN(D6:O6)</f>
        <v>19.100000000000001</v>
      </c>
      <c r="R6" s="173">
        <f>AVERAGE(D6:O6)</f>
        <v>24.334999999999997</v>
      </c>
      <c r="S6" s="166" t="s">
        <v>6</v>
      </c>
      <c r="T6" s="166" t="s">
        <v>6</v>
      </c>
    </row>
    <row r="7" spans="1:20" ht="24.95" customHeight="1" x14ac:dyDescent="0.2">
      <c r="B7" s="174" t="s">
        <v>12</v>
      </c>
      <c r="C7" s="175" t="s">
        <v>13</v>
      </c>
      <c r="D7" s="167">
        <v>7</v>
      </c>
      <c r="E7" s="168">
        <v>5</v>
      </c>
      <c r="F7" s="168" t="s">
        <v>7</v>
      </c>
      <c r="G7" s="1470" t="s">
        <v>7</v>
      </c>
      <c r="H7" s="168">
        <v>4</v>
      </c>
      <c r="I7" s="1470" t="s">
        <v>7</v>
      </c>
      <c r="J7" s="161"/>
      <c r="K7" s="176"/>
      <c r="L7" s="176"/>
      <c r="M7" s="176"/>
      <c r="N7" s="176"/>
      <c r="O7" s="170"/>
      <c r="P7" s="177">
        <f>MAX(D7:O7)</f>
        <v>7</v>
      </c>
      <c r="Q7" s="178">
        <f>MIN(D7:O7)</f>
        <v>4</v>
      </c>
      <c r="R7" s="179">
        <f>AVERAGE(D7:O7)</f>
        <v>5.333333333333333</v>
      </c>
      <c r="S7" s="180" t="s">
        <v>7</v>
      </c>
      <c r="T7" s="180" t="s">
        <v>7</v>
      </c>
    </row>
    <row r="8" spans="1:20" ht="24.95" customHeight="1" x14ac:dyDescent="0.2">
      <c r="B8" s="174" t="s">
        <v>14</v>
      </c>
      <c r="C8" s="175"/>
      <c r="D8" s="167" t="s">
        <v>61</v>
      </c>
      <c r="E8" s="168" t="s">
        <v>61</v>
      </c>
      <c r="F8" s="168" t="s">
        <v>61</v>
      </c>
      <c r="G8" s="168" t="s">
        <v>7</v>
      </c>
      <c r="H8" s="168" t="s">
        <v>61</v>
      </c>
      <c r="I8" s="168" t="s">
        <v>7</v>
      </c>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69.599999999999994</v>
      </c>
      <c r="E9" s="168">
        <v>14.6</v>
      </c>
      <c r="F9" s="181">
        <v>11.6</v>
      </c>
      <c r="G9" s="1470" t="s">
        <v>7</v>
      </c>
      <c r="H9" s="168">
        <v>7.58</v>
      </c>
      <c r="I9" s="1470" t="s">
        <v>7</v>
      </c>
      <c r="J9" s="161"/>
      <c r="K9" s="181"/>
      <c r="L9" s="181"/>
      <c r="M9" s="181"/>
      <c r="N9" s="181"/>
      <c r="O9" s="170"/>
      <c r="P9" s="171">
        <f t="shared" ref="P9:P34" si="0">MAX(D9:O9)</f>
        <v>69.599999999999994</v>
      </c>
      <c r="Q9" s="172">
        <f t="shared" ref="Q9:Q23" si="1">MIN(D9:O9)</f>
        <v>7.58</v>
      </c>
      <c r="R9" s="173">
        <f t="shared" ref="R9:R33" si="2">AVERAGE(D9:O9)</f>
        <v>25.844999999999995</v>
      </c>
      <c r="S9" s="180" t="s">
        <v>7</v>
      </c>
      <c r="T9" s="180" t="s">
        <v>7</v>
      </c>
    </row>
    <row r="10" spans="1:20" ht="24.95" customHeight="1" x14ac:dyDescent="0.2">
      <c r="B10" s="174" t="s">
        <v>16</v>
      </c>
      <c r="C10" s="175"/>
      <c r="D10" s="182">
        <v>7.98</v>
      </c>
      <c r="E10" s="181">
        <v>8</v>
      </c>
      <c r="F10" s="181">
        <v>7.88</v>
      </c>
      <c r="G10" s="1470" t="s">
        <v>7</v>
      </c>
      <c r="H10" s="168">
        <v>8</v>
      </c>
      <c r="I10" s="1470" t="s">
        <v>7</v>
      </c>
      <c r="J10" s="161"/>
      <c r="K10" s="181"/>
      <c r="L10" s="181"/>
      <c r="M10" s="181"/>
      <c r="N10" s="181"/>
      <c r="O10" s="170"/>
      <c r="P10" s="163">
        <f t="shared" si="0"/>
        <v>8</v>
      </c>
      <c r="Q10" s="164">
        <f t="shared" si="1"/>
        <v>7.88</v>
      </c>
      <c r="R10" s="165">
        <f t="shared" si="2"/>
        <v>7.9649999999999999</v>
      </c>
      <c r="S10" s="166" t="s">
        <v>17</v>
      </c>
      <c r="T10" s="166" t="s">
        <v>6</v>
      </c>
    </row>
    <row r="11" spans="1:20" ht="24.95" customHeight="1" x14ac:dyDescent="0.2">
      <c r="B11" s="174" t="s">
        <v>359</v>
      </c>
      <c r="C11" s="183" t="s">
        <v>19</v>
      </c>
      <c r="D11" s="167">
        <v>254</v>
      </c>
      <c r="E11" s="168">
        <v>235</v>
      </c>
      <c r="F11" s="168">
        <v>213</v>
      </c>
      <c r="G11" s="1470">
        <v>248</v>
      </c>
      <c r="H11" s="168">
        <v>238</v>
      </c>
      <c r="I11" s="1470">
        <v>193</v>
      </c>
      <c r="J11" s="184"/>
      <c r="K11" s="176"/>
      <c r="L11" s="176"/>
      <c r="M11" s="176"/>
      <c r="N11" s="176"/>
      <c r="O11" s="170"/>
      <c r="P11" s="177">
        <f t="shared" si="0"/>
        <v>254</v>
      </c>
      <c r="Q11" s="178">
        <f t="shared" si="1"/>
        <v>193</v>
      </c>
      <c r="R11" s="179">
        <f t="shared" si="2"/>
        <v>230.16666666666666</v>
      </c>
      <c r="S11" s="180" t="s">
        <v>7</v>
      </c>
      <c r="T11" s="180" t="s">
        <v>7</v>
      </c>
    </row>
    <row r="12" spans="1:20" ht="24.95" customHeight="1" x14ac:dyDescent="0.2">
      <c r="B12" s="185" t="s">
        <v>365</v>
      </c>
      <c r="C12" s="186" t="s">
        <v>20</v>
      </c>
      <c r="D12" s="182">
        <v>0.11</v>
      </c>
      <c r="E12" s="181">
        <v>0.13</v>
      </c>
      <c r="F12" s="181">
        <v>0.12</v>
      </c>
      <c r="G12" s="1471">
        <v>0.12</v>
      </c>
      <c r="H12" s="187">
        <v>0.12</v>
      </c>
      <c r="I12" s="1471">
        <v>0.09</v>
      </c>
      <c r="J12" s="188"/>
      <c r="K12" s="187"/>
      <c r="L12" s="187"/>
      <c r="M12" s="187"/>
      <c r="N12" s="187"/>
      <c r="O12" s="189"/>
      <c r="P12" s="163">
        <f t="shared" si="0"/>
        <v>0.13</v>
      </c>
      <c r="Q12" s="164">
        <f t="shared" si="1"/>
        <v>0.09</v>
      </c>
      <c r="R12" s="165">
        <f t="shared" si="2"/>
        <v>0.11499999999999999</v>
      </c>
      <c r="S12" s="190" t="s">
        <v>7</v>
      </c>
      <c r="T12" s="180" t="s">
        <v>7</v>
      </c>
    </row>
    <row r="13" spans="1:20" ht="24.95" customHeight="1" x14ac:dyDescent="0.2">
      <c r="B13" s="174" t="s">
        <v>21</v>
      </c>
      <c r="C13" s="175" t="s">
        <v>22</v>
      </c>
      <c r="D13" s="167">
        <v>107</v>
      </c>
      <c r="E13" s="168">
        <v>119</v>
      </c>
      <c r="F13" s="168">
        <v>119</v>
      </c>
      <c r="G13" s="1470">
        <v>131</v>
      </c>
      <c r="H13" s="168">
        <v>126</v>
      </c>
      <c r="I13" s="1470">
        <v>96</v>
      </c>
      <c r="J13" s="184"/>
      <c r="K13" s="176"/>
      <c r="L13" s="176"/>
      <c r="M13" s="176"/>
      <c r="N13" s="176"/>
      <c r="O13" s="170"/>
      <c r="P13" s="177">
        <f t="shared" si="0"/>
        <v>131</v>
      </c>
      <c r="Q13" s="178">
        <f t="shared" si="1"/>
        <v>96</v>
      </c>
      <c r="R13" s="179">
        <f t="shared" si="2"/>
        <v>116.33333333333333</v>
      </c>
      <c r="S13" s="180" t="s">
        <v>7</v>
      </c>
      <c r="T13" s="180" t="s">
        <v>7</v>
      </c>
    </row>
    <row r="14" spans="1:20" ht="24.95" customHeight="1" x14ac:dyDescent="0.2">
      <c r="B14" s="191" t="s">
        <v>23</v>
      </c>
      <c r="C14" s="175" t="s">
        <v>22</v>
      </c>
      <c r="D14" s="167">
        <v>0</v>
      </c>
      <c r="E14" s="168">
        <v>0</v>
      </c>
      <c r="F14" s="168" t="s">
        <v>7</v>
      </c>
      <c r="G14" s="1470" t="s">
        <v>7</v>
      </c>
      <c r="H14" s="168">
        <v>0</v>
      </c>
      <c r="I14" s="1470" t="s">
        <v>7</v>
      </c>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v>156</v>
      </c>
      <c r="F15" s="168" t="s">
        <v>7</v>
      </c>
      <c r="G15" s="1470" t="s">
        <v>7</v>
      </c>
      <c r="H15" s="168">
        <v>150</v>
      </c>
      <c r="I15" s="1470" t="s">
        <v>7</v>
      </c>
      <c r="J15" s="184"/>
      <c r="K15" s="176"/>
      <c r="L15" s="176"/>
      <c r="M15" s="176"/>
      <c r="N15" s="176"/>
      <c r="O15" s="170"/>
      <c r="P15" s="177">
        <f t="shared" si="0"/>
        <v>222</v>
      </c>
      <c r="Q15" s="178">
        <f t="shared" si="1"/>
        <v>150</v>
      </c>
      <c r="R15" s="179">
        <f t="shared" si="2"/>
        <v>176</v>
      </c>
      <c r="S15" s="166" t="s">
        <v>6</v>
      </c>
      <c r="T15" s="166" t="s">
        <v>6</v>
      </c>
    </row>
    <row r="16" spans="1:20" ht="24.95" customHeight="1" x14ac:dyDescent="0.2">
      <c r="B16" s="174" t="s">
        <v>25</v>
      </c>
      <c r="C16" s="175" t="s">
        <v>22</v>
      </c>
      <c r="D16" s="167">
        <v>152</v>
      </c>
      <c r="E16" s="168">
        <v>141</v>
      </c>
      <c r="F16" s="168" t="s">
        <v>7</v>
      </c>
      <c r="G16" s="1470" t="s">
        <v>7</v>
      </c>
      <c r="H16" s="168">
        <v>143</v>
      </c>
      <c r="I16" s="1470" t="s">
        <v>7</v>
      </c>
      <c r="J16" s="184"/>
      <c r="K16" s="176"/>
      <c r="L16" s="176"/>
      <c r="M16" s="176"/>
      <c r="N16" s="176"/>
      <c r="O16" s="170"/>
      <c r="P16" s="177">
        <f t="shared" si="0"/>
        <v>152</v>
      </c>
      <c r="Q16" s="178">
        <f t="shared" si="1"/>
        <v>141</v>
      </c>
      <c r="R16" s="179">
        <f t="shared" si="2"/>
        <v>145.33333333333334</v>
      </c>
      <c r="S16" s="180" t="s">
        <v>7</v>
      </c>
      <c r="T16" s="180" t="s">
        <v>7</v>
      </c>
    </row>
    <row r="17" spans="2:20" ht="24.95" customHeight="1" x14ac:dyDescent="0.2">
      <c r="B17" s="174" t="s">
        <v>26</v>
      </c>
      <c r="C17" s="175" t="s">
        <v>22</v>
      </c>
      <c r="D17" s="167">
        <v>70</v>
      </c>
      <c r="E17" s="168">
        <v>15</v>
      </c>
      <c r="F17" s="168" t="s">
        <v>7</v>
      </c>
      <c r="G17" s="1470" t="s">
        <v>7</v>
      </c>
      <c r="H17" s="168">
        <v>7</v>
      </c>
      <c r="I17" s="1470" t="s">
        <v>7</v>
      </c>
      <c r="J17" s="184"/>
      <c r="K17" s="176"/>
      <c r="L17" s="176"/>
      <c r="M17" s="176"/>
      <c r="N17" s="176"/>
      <c r="O17" s="170"/>
      <c r="P17" s="177">
        <f t="shared" si="0"/>
        <v>70</v>
      </c>
      <c r="Q17" s="178">
        <f t="shared" si="1"/>
        <v>7</v>
      </c>
      <c r="R17" s="179">
        <f t="shared" si="2"/>
        <v>30.666666666666668</v>
      </c>
      <c r="S17" s="180" t="s">
        <v>7</v>
      </c>
      <c r="T17" s="180" t="s">
        <v>7</v>
      </c>
    </row>
    <row r="18" spans="2:20" ht="24.95" customHeight="1" x14ac:dyDescent="0.2">
      <c r="B18" s="174" t="s">
        <v>27</v>
      </c>
      <c r="C18" s="175" t="s">
        <v>22</v>
      </c>
      <c r="D18" s="167">
        <v>109</v>
      </c>
      <c r="E18" s="168">
        <v>120</v>
      </c>
      <c r="F18" s="168" t="s">
        <v>7</v>
      </c>
      <c r="G18" s="1470" t="s">
        <v>7</v>
      </c>
      <c r="H18" s="168">
        <v>117</v>
      </c>
      <c r="I18" s="1470" t="s">
        <v>7</v>
      </c>
      <c r="J18" s="184"/>
      <c r="K18" s="176"/>
      <c r="L18" s="176"/>
      <c r="M18" s="176"/>
      <c r="N18" s="176"/>
      <c r="O18" s="170"/>
      <c r="P18" s="177">
        <f t="shared" si="0"/>
        <v>120</v>
      </c>
      <c r="Q18" s="178">
        <f t="shared" si="1"/>
        <v>109</v>
      </c>
      <c r="R18" s="179">
        <f t="shared" si="2"/>
        <v>115.33333333333333</v>
      </c>
      <c r="S18" s="180" t="s">
        <v>7</v>
      </c>
      <c r="T18" s="180" t="s">
        <v>7</v>
      </c>
    </row>
    <row r="19" spans="2:20" ht="24.95" customHeight="1" x14ac:dyDescent="0.2">
      <c r="B19" s="174" t="s">
        <v>28</v>
      </c>
      <c r="C19" s="175" t="s">
        <v>22</v>
      </c>
      <c r="D19" s="167">
        <v>107</v>
      </c>
      <c r="E19" s="168">
        <v>119</v>
      </c>
      <c r="F19" s="168" t="s">
        <v>7</v>
      </c>
      <c r="G19" s="1470" t="s">
        <v>7</v>
      </c>
      <c r="H19" s="168">
        <v>117</v>
      </c>
      <c r="I19" s="1470" t="s">
        <v>7</v>
      </c>
      <c r="J19" s="184"/>
      <c r="K19" s="176"/>
      <c r="L19" s="176"/>
      <c r="M19" s="176"/>
      <c r="N19" s="176"/>
      <c r="O19" s="170"/>
      <c r="P19" s="177">
        <f t="shared" si="0"/>
        <v>119</v>
      </c>
      <c r="Q19" s="178">
        <f t="shared" si="1"/>
        <v>107</v>
      </c>
      <c r="R19" s="179">
        <f t="shared" si="2"/>
        <v>114.33333333333333</v>
      </c>
      <c r="S19" s="180" t="s">
        <v>7</v>
      </c>
      <c r="T19" s="180" t="s">
        <v>7</v>
      </c>
    </row>
    <row r="20" spans="2:20" ht="24.95" customHeight="1" x14ac:dyDescent="0.2">
      <c r="B20" s="174" t="s">
        <v>29</v>
      </c>
      <c r="C20" s="175" t="s">
        <v>22</v>
      </c>
      <c r="D20" s="167">
        <v>2</v>
      </c>
      <c r="E20" s="168">
        <v>1</v>
      </c>
      <c r="F20" s="168" t="s">
        <v>7</v>
      </c>
      <c r="G20" s="1470" t="s">
        <v>7</v>
      </c>
      <c r="H20" s="168">
        <v>0</v>
      </c>
      <c r="I20" s="1470" t="s">
        <v>7</v>
      </c>
      <c r="J20" s="184"/>
      <c r="K20" s="176"/>
      <c r="L20" s="176"/>
      <c r="M20" s="176"/>
      <c r="N20" s="176"/>
      <c r="O20" s="170"/>
      <c r="P20" s="177">
        <f t="shared" si="0"/>
        <v>2</v>
      </c>
      <c r="Q20" s="178">
        <f t="shared" si="1"/>
        <v>0</v>
      </c>
      <c r="R20" s="179">
        <f t="shared" si="2"/>
        <v>1</v>
      </c>
      <c r="S20" s="180" t="s">
        <v>7</v>
      </c>
      <c r="T20" s="180" t="s">
        <v>7</v>
      </c>
    </row>
    <row r="21" spans="2:20" ht="24.95" customHeight="1" x14ac:dyDescent="0.2">
      <c r="B21" s="174" t="s">
        <v>30</v>
      </c>
      <c r="C21" s="175" t="s">
        <v>22</v>
      </c>
      <c r="D21" s="167">
        <v>0</v>
      </c>
      <c r="E21" s="168">
        <v>1</v>
      </c>
      <c r="F21" s="168" t="s">
        <v>7</v>
      </c>
      <c r="G21" s="1470" t="s">
        <v>7</v>
      </c>
      <c r="H21" s="168">
        <v>0</v>
      </c>
      <c r="I21" s="1470" t="s">
        <v>7</v>
      </c>
      <c r="J21" s="184"/>
      <c r="K21" s="176"/>
      <c r="L21" s="176"/>
      <c r="M21" s="176"/>
      <c r="N21" s="176"/>
      <c r="O21" s="170"/>
      <c r="P21" s="177">
        <f t="shared" si="0"/>
        <v>1</v>
      </c>
      <c r="Q21" s="178">
        <f t="shared" si="1"/>
        <v>0</v>
      </c>
      <c r="R21" s="179">
        <f t="shared" si="2"/>
        <v>0.33333333333333331</v>
      </c>
      <c r="S21" s="180" t="s">
        <v>7</v>
      </c>
      <c r="T21" s="180" t="s">
        <v>7</v>
      </c>
    </row>
    <row r="22" spans="2:20" ht="24.95" customHeight="1" x14ac:dyDescent="0.2">
      <c r="B22" s="174" t="s">
        <v>31</v>
      </c>
      <c r="C22" s="175" t="s">
        <v>22</v>
      </c>
      <c r="D22" s="167">
        <v>5</v>
      </c>
      <c r="E22" s="168">
        <v>6</v>
      </c>
      <c r="F22" s="168" t="s">
        <v>7</v>
      </c>
      <c r="G22" s="1470" t="s">
        <v>7</v>
      </c>
      <c r="H22" s="168">
        <v>3</v>
      </c>
      <c r="I22" s="1470" t="s">
        <v>7</v>
      </c>
      <c r="J22" s="184"/>
      <c r="K22" s="176"/>
      <c r="L22" s="176"/>
      <c r="M22" s="176"/>
      <c r="N22" s="176"/>
      <c r="O22" s="170"/>
      <c r="P22" s="177">
        <f t="shared" si="0"/>
        <v>6</v>
      </c>
      <c r="Q22" s="178">
        <f t="shared" si="1"/>
        <v>3</v>
      </c>
      <c r="R22" s="179">
        <f t="shared" si="2"/>
        <v>4.666666666666667</v>
      </c>
      <c r="S22" s="180" t="s">
        <v>7</v>
      </c>
      <c r="T22" s="180" t="s">
        <v>7</v>
      </c>
    </row>
    <row r="23" spans="2:20" ht="24.95" customHeight="1" x14ac:dyDescent="0.2">
      <c r="B23" s="174" t="s">
        <v>32</v>
      </c>
      <c r="C23" s="175" t="s">
        <v>22</v>
      </c>
      <c r="D23" s="192">
        <v>3.17</v>
      </c>
      <c r="E23" s="192">
        <v>1.93</v>
      </c>
      <c r="F23" s="192">
        <v>1.29</v>
      </c>
      <c r="G23" s="1472">
        <v>1.72</v>
      </c>
      <c r="H23" s="192">
        <v>1.48</v>
      </c>
      <c r="I23" s="1472">
        <v>1.62</v>
      </c>
      <c r="J23" s="161"/>
      <c r="K23" s="192"/>
      <c r="L23" s="192"/>
      <c r="M23" s="192"/>
      <c r="N23" s="192"/>
      <c r="O23" s="192"/>
      <c r="P23" s="163">
        <f t="shared" si="0"/>
        <v>3.17</v>
      </c>
      <c r="Q23" s="164">
        <f t="shared" si="1"/>
        <v>1.29</v>
      </c>
      <c r="R23" s="165">
        <f t="shared" si="2"/>
        <v>1.8683333333333334</v>
      </c>
      <c r="S23" s="180" t="s">
        <v>7</v>
      </c>
      <c r="T23" s="180" t="s">
        <v>7</v>
      </c>
    </row>
    <row r="24" spans="2:20" ht="24.95" customHeight="1" x14ac:dyDescent="0.2">
      <c r="B24" s="174" t="s">
        <v>33</v>
      </c>
      <c r="C24" s="175" t="s">
        <v>22</v>
      </c>
      <c r="D24" s="193">
        <v>4.2000000000000003E-2</v>
      </c>
      <c r="E24" s="193">
        <v>4.5999999999999999E-2</v>
      </c>
      <c r="F24" s="193" t="s">
        <v>7</v>
      </c>
      <c r="G24" s="1473" t="s">
        <v>7</v>
      </c>
      <c r="H24" s="193">
        <v>0.14499999999999999</v>
      </c>
      <c r="I24" s="1473" t="s">
        <v>7</v>
      </c>
      <c r="J24" s="161"/>
      <c r="K24" s="194"/>
      <c r="L24" s="194"/>
      <c r="M24" s="194"/>
      <c r="N24" s="194"/>
      <c r="O24" s="193"/>
      <c r="P24" s="195">
        <f t="shared" si="0"/>
        <v>0.14499999999999999</v>
      </c>
      <c r="Q24" s="196" t="s">
        <v>62</v>
      </c>
      <c r="R24" s="197">
        <f t="shared" si="2"/>
        <v>7.7666666666666662E-2</v>
      </c>
      <c r="S24" s="180">
        <v>0.5</v>
      </c>
      <c r="T24" s="198">
        <v>0</v>
      </c>
    </row>
    <row r="25" spans="2:20" ht="24.95" customHeight="1" x14ac:dyDescent="0.2">
      <c r="B25" s="174" t="s">
        <v>320</v>
      </c>
      <c r="C25" s="175" t="s">
        <v>22</v>
      </c>
      <c r="D25" s="192">
        <v>0.3</v>
      </c>
      <c r="E25" s="192">
        <v>0.75</v>
      </c>
      <c r="F25" s="192" t="s">
        <v>7</v>
      </c>
      <c r="G25" s="1472" t="s">
        <v>7</v>
      </c>
      <c r="H25" s="192">
        <v>0.17</v>
      </c>
      <c r="I25" s="1472" t="s">
        <v>7</v>
      </c>
      <c r="J25" s="161"/>
      <c r="K25" s="192"/>
      <c r="L25" s="192"/>
      <c r="M25" s="192"/>
      <c r="N25" s="192"/>
      <c r="O25" s="193"/>
      <c r="P25" s="195">
        <f t="shared" si="0"/>
        <v>0.75</v>
      </c>
      <c r="Q25" s="196" t="s">
        <v>62</v>
      </c>
      <c r="R25" s="197">
        <f t="shared" si="2"/>
        <v>0.40666666666666668</v>
      </c>
      <c r="S25" s="199">
        <v>5</v>
      </c>
      <c r="T25" s="198">
        <v>0.01</v>
      </c>
    </row>
    <row r="26" spans="2:20" ht="24.95" customHeight="1" x14ac:dyDescent="0.2">
      <c r="B26" s="174" t="s">
        <v>321</v>
      </c>
      <c r="C26" s="200" t="s">
        <v>22</v>
      </c>
      <c r="D26" s="193">
        <v>1.0999999999999999E-2</v>
      </c>
      <c r="E26" s="193">
        <v>7.0000000000000001E-3</v>
      </c>
      <c r="F26" s="193" t="s">
        <v>7</v>
      </c>
      <c r="G26" s="1474" t="s">
        <v>7</v>
      </c>
      <c r="H26" s="193">
        <v>0.01</v>
      </c>
      <c r="I26" s="1474" t="s">
        <v>7</v>
      </c>
      <c r="J26" s="161"/>
      <c r="K26" s="194"/>
      <c r="L26" s="194"/>
      <c r="M26" s="194"/>
      <c r="N26" s="194"/>
      <c r="O26" s="193"/>
      <c r="P26" s="195">
        <f t="shared" si="0"/>
        <v>1.0999999999999999E-2</v>
      </c>
      <c r="Q26" s="201" t="s">
        <v>62</v>
      </c>
      <c r="R26" s="197">
        <f t="shared" si="2"/>
        <v>9.3333333333333324E-3</v>
      </c>
      <c r="S26" s="202" t="s">
        <v>7</v>
      </c>
      <c r="T26" s="198">
        <v>0.01</v>
      </c>
    </row>
    <row r="27" spans="2:20" ht="24.95" customHeight="1" x14ac:dyDescent="0.2">
      <c r="B27" s="174" t="s">
        <v>34</v>
      </c>
      <c r="C27" s="175" t="s">
        <v>22</v>
      </c>
      <c r="D27" s="203">
        <v>0</v>
      </c>
      <c r="E27" s="203" t="s">
        <v>7</v>
      </c>
      <c r="F27" s="203" t="s">
        <v>7</v>
      </c>
      <c r="G27" s="1475" t="s">
        <v>7</v>
      </c>
      <c r="H27" s="193" t="s">
        <v>7</v>
      </c>
      <c r="I27" s="1475" t="s">
        <v>7</v>
      </c>
      <c r="J27" s="161"/>
      <c r="K27" s="203"/>
      <c r="L27" s="203"/>
      <c r="M27" s="203"/>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t="s">
        <v>7</v>
      </c>
      <c r="F28" s="192" t="s">
        <v>7</v>
      </c>
      <c r="G28" s="1472" t="s">
        <v>7</v>
      </c>
      <c r="H28" s="193" t="s">
        <v>7</v>
      </c>
      <c r="I28" s="1472" t="s">
        <v>7</v>
      </c>
      <c r="J28" s="161"/>
      <c r="K28" s="192"/>
      <c r="L28" s="192"/>
      <c r="M28" s="192"/>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v>33.4</v>
      </c>
      <c r="F29" s="193" t="s">
        <v>7</v>
      </c>
      <c r="G29" s="1474" t="s">
        <v>7</v>
      </c>
      <c r="H29" s="193">
        <v>33.700000000000003</v>
      </c>
      <c r="I29" s="1474" t="s">
        <v>7</v>
      </c>
      <c r="J29" s="161"/>
      <c r="K29" s="203"/>
      <c r="L29" s="203"/>
      <c r="M29" s="203"/>
      <c r="N29" s="203"/>
      <c r="O29" s="193"/>
      <c r="P29" s="163">
        <f t="shared" si="0"/>
        <v>33.700000000000003</v>
      </c>
      <c r="Q29" s="164">
        <f t="shared" si="3"/>
        <v>30.5</v>
      </c>
      <c r="R29" s="165">
        <f t="shared" si="2"/>
        <v>32.533333333333331</v>
      </c>
      <c r="S29" s="180" t="s">
        <v>7</v>
      </c>
      <c r="T29" s="180" t="s">
        <v>7</v>
      </c>
    </row>
    <row r="30" spans="2:20" ht="24.95" customHeight="1" x14ac:dyDescent="0.2">
      <c r="B30" s="174" t="s">
        <v>37</v>
      </c>
      <c r="C30" s="175" t="s">
        <v>22</v>
      </c>
      <c r="D30" s="192">
        <v>0.19</v>
      </c>
      <c r="E30" s="192">
        <v>0.16</v>
      </c>
      <c r="F30" s="192" t="s">
        <v>7</v>
      </c>
      <c r="G30" s="1472" t="s">
        <v>7</v>
      </c>
      <c r="H30" s="192">
        <v>0.14000000000000001</v>
      </c>
      <c r="I30" s="1472" t="s">
        <v>7</v>
      </c>
      <c r="J30" s="161"/>
      <c r="K30" s="192"/>
      <c r="L30" s="192"/>
      <c r="M30" s="192"/>
      <c r="N30" s="192"/>
      <c r="O30" s="192"/>
      <c r="P30" s="163">
        <f t="shared" si="0"/>
        <v>0.19</v>
      </c>
      <c r="Q30" s="164">
        <f t="shared" si="3"/>
        <v>0.14000000000000001</v>
      </c>
      <c r="R30" s="165">
        <f t="shared" si="2"/>
        <v>0.16333333333333333</v>
      </c>
      <c r="S30" s="180" t="s">
        <v>7</v>
      </c>
      <c r="T30" s="180" t="s">
        <v>7</v>
      </c>
    </row>
    <row r="31" spans="2:20" ht="24.95" customHeight="1" x14ac:dyDescent="0.2">
      <c r="B31" s="174" t="s">
        <v>38</v>
      </c>
      <c r="C31" s="175" t="s">
        <v>22</v>
      </c>
      <c r="D31" s="193">
        <v>0.12</v>
      </c>
      <c r="E31" s="193">
        <v>0.16</v>
      </c>
      <c r="F31" s="193" t="s">
        <v>7</v>
      </c>
      <c r="G31" s="1474" t="s">
        <v>7</v>
      </c>
      <c r="H31" s="193">
        <v>0.13</v>
      </c>
      <c r="I31" s="1474" t="s">
        <v>7</v>
      </c>
      <c r="J31" s="161"/>
      <c r="K31" s="192"/>
      <c r="L31" s="192"/>
      <c r="M31" s="192"/>
      <c r="N31" s="192"/>
      <c r="O31" s="193"/>
      <c r="P31" s="163">
        <f t="shared" si="0"/>
        <v>0.16</v>
      </c>
      <c r="Q31" s="164">
        <f t="shared" si="3"/>
        <v>0.12</v>
      </c>
      <c r="R31" s="165">
        <f t="shared" si="2"/>
        <v>0.13666666666666669</v>
      </c>
      <c r="S31" s="180" t="s">
        <v>7</v>
      </c>
      <c r="T31" s="180" t="s">
        <v>7</v>
      </c>
    </row>
    <row r="32" spans="2:20" ht="24.95" customHeight="1" x14ac:dyDescent="0.2">
      <c r="B32" s="174" t="s">
        <v>39</v>
      </c>
      <c r="C32" s="175" t="s">
        <v>22</v>
      </c>
      <c r="D32" s="193">
        <v>0.12</v>
      </c>
      <c r="E32" s="193">
        <v>0.1</v>
      </c>
      <c r="F32" s="193" t="s">
        <v>7</v>
      </c>
      <c r="G32" s="1474" t="s">
        <v>7</v>
      </c>
      <c r="H32" s="193">
        <v>0.11</v>
      </c>
      <c r="I32" s="1474" t="s">
        <v>7</v>
      </c>
      <c r="J32" s="161"/>
      <c r="K32" s="192"/>
      <c r="L32" s="192"/>
      <c r="M32" s="192"/>
      <c r="N32" s="192"/>
      <c r="O32" s="192"/>
      <c r="P32" s="163">
        <f t="shared" si="0"/>
        <v>0.12</v>
      </c>
      <c r="Q32" s="164">
        <f t="shared" si="3"/>
        <v>0.1</v>
      </c>
      <c r="R32" s="165">
        <f t="shared" si="2"/>
        <v>0.11</v>
      </c>
      <c r="S32" s="204">
        <v>1</v>
      </c>
      <c r="T32" s="204" t="s">
        <v>6</v>
      </c>
    </row>
    <row r="33" spans="2:20" ht="24.95" customHeight="1" x14ac:dyDescent="0.2">
      <c r="B33" s="174" t="s">
        <v>40</v>
      </c>
      <c r="C33" s="175" t="s">
        <v>22</v>
      </c>
      <c r="D33" s="193">
        <v>7.86</v>
      </c>
      <c r="E33" s="193">
        <v>8.76</v>
      </c>
      <c r="F33" s="193" t="s">
        <v>7</v>
      </c>
      <c r="G33" s="1472" t="s">
        <v>7</v>
      </c>
      <c r="H33" s="193">
        <v>7.86</v>
      </c>
      <c r="I33" s="1472" t="s">
        <v>7</v>
      </c>
      <c r="J33" s="161"/>
      <c r="K33" s="192"/>
      <c r="L33" s="192"/>
      <c r="M33" s="192"/>
      <c r="N33" s="192"/>
      <c r="O33" s="192"/>
      <c r="P33" s="163">
        <f t="shared" si="0"/>
        <v>8.76</v>
      </c>
      <c r="Q33" s="164">
        <f t="shared" si="3"/>
        <v>7.86</v>
      </c>
      <c r="R33" s="165">
        <f t="shared" si="2"/>
        <v>8.16</v>
      </c>
      <c r="S33" s="180" t="s">
        <v>7</v>
      </c>
      <c r="T33" s="180" t="s">
        <v>7</v>
      </c>
    </row>
    <row r="34" spans="2:20" ht="24.95" customHeight="1" x14ac:dyDescent="0.2">
      <c r="B34" s="205" t="s">
        <v>323</v>
      </c>
      <c r="C34" s="175" t="s">
        <v>22</v>
      </c>
      <c r="D34" s="192" t="s">
        <v>7</v>
      </c>
      <c r="E34" s="206" t="s">
        <v>62</v>
      </c>
      <c r="F34" s="192" t="s">
        <v>7</v>
      </c>
      <c r="G34" s="1472" t="s">
        <v>7</v>
      </c>
      <c r="H34" s="192" t="s">
        <v>62</v>
      </c>
      <c r="I34" s="1472" t="s">
        <v>7</v>
      </c>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472" t="s">
        <v>7</v>
      </c>
      <c r="H35" s="192" t="s">
        <v>288</v>
      </c>
      <c r="I35" s="1472" t="s">
        <v>7</v>
      </c>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598</v>
      </c>
      <c r="F36" s="192" t="s">
        <v>7</v>
      </c>
      <c r="G36" s="1472" t="s">
        <v>7</v>
      </c>
      <c r="H36" s="192" t="s">
        <v>598</v>
      </c>
      <c r="I36" s="1472" t="s">
        <v>7</v>
      </c>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t="s">
        <v>7</v>
      </c>
      <c r="E37" s="193" t="s">
        <v>264</v>
      </c>
      <c r="F37" s="193" t="s">
        <v>7</v>
      </c>
      <c r="G37" s="1474" t="s">
        <v>7</v>
      </c>
      <c r="H37" s="192" t="s">
        <v>62</v>
      </c>
      <c r="I37" s="1474" t="s">
        <v>7</v>
      </c>
      <c r="J37" s="161"/>
      <c r="K37" s="192"/>
      <c r="L37" s="192"/>
      <c r="M37" s="192"/>
      <c r="N37" s="192"/>
      <c r="O37" s="194"/>
      <c r="P37" s="208">
        <f t="shared" ref="P37:P52" si="4">MAX(D37:O37)</f>
        <v>0</v>
      </c>
      <c r="Q37" s="209">
        <f>MIN(D37:O37)</f>
        <v>0</v>
      </c>
      <c r="R37" s="210" t="e">
        <f t="shared" ref="R37:R52" si="5">AVERAGE(D37:O37)</f>
        <v>#DIV/0!</v>
      </c>
      <c r="S37" s="180">
        <v>0.05</v>
      </c>
      <c r="T37" s="180">
        <v>2E-3</v>
      </c>
    </row>
    <row r="38" spans="2:20" ht="24.95" customHeight="1" x14ac:dyDescent="0.2">
      <c r="B38" s="205" t="s">
        <v>360</v>
      </c>
      <c r="C38" s="175" t="s">
        <v>22</v>
      </c>
      <c r="D38" s="192" t="s">
        <v>7</v>
      </c>
      <c r="E38" s="193" t="s">
        <v>264</v>
      </c>
      <c r="F38" s="192" t="s">
        <v>7</v>
      </c>
      <c r="G38" s="1472" t="s">
        <v>7</v>
      </c>
      <c r="H38" s="192" t="s">
        <v>62</v>
      </c>
      <c r="I38" s="1472" t="s">
        <v>7</v>
      </c>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472" t="s">
        <v>7</v>
      </c>
      <c r="H39" s="192" t="s">
        <v>62</v>
      </c>
      <c r="I39" s="1472" t="s">
        <v>7</v>
      </c>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05" t="s">
        <v>646</v>
      </c>
      <c r="C40" s="175" t="s">
        <v>22</v>
      </c>
      <c r="D40" s="192" t="s">
        <v>7</v>
      </c>
      <c r="E40" s="193" t="s">
        <v>62</v>
      </c>
      <c r="F40" s="192" t="s">
        <v>7</v>
      </c>
      <c r="G40" s="1472" t="s">
        <v>7</v>
      </c>
      <c r="H40" s="192" t="s">
        <v>62</v>
      </c>
      <c r="I40" s="1472" t="s">
        <v>7</v>
      </c>
      <c r="J40" s="161"/>
      <c r="K40" s="192"/>
      <c r="L40" s="192"/>
      <c r="M40" s="192"/>
      <c r="N40" s="192"/>
      <c r="O40" s="207"/>
      <c r="P40" s="214"/>
      <c r="Q40" s="209"/>
      <c r="R40" s="215"/>
      <c r="S40" s="180"/>
      <c r="T40" s="180"/>
    </row>
    <row r="41" spans="2:20" ht="24.95" customHeight="1" x14ac:dyDescent="0.2">
      <c r="B41" s="205" t="s">
        <v>354</v>
      </c>
      <c r="C41" s="175" t="s">
        <v>22</v>
      </c>
      <c r="D41" s="192" t="s">
        <v>7</v>
      </c>
      <c r="E41" s="193">
        <v>5.4000000000000003E-3</v>
      </c>
      <c r="F41" s="192" t="s">
        <v>7</v>
      </c>
      <c r="G41" s="1472" t="s">
        <v>7</v>
      </c>
      <c r="H41" s="227">
        <v>5.0000000000000001E-3</v>
      </c>
      <c r="I41" s="1472" t="s">
        <v>7</v>
      </c>
      <c r="J41" s="161"/>
      <c r="K41" s="192"/>
      <c r="L41" s="192"/>
      <c r="M41" s="192"/>
      <c r="N41" s="192"/>
      <c r="O41" s="207"/>
      <c r="P41" s="214"/>
      <c r="Q41" s="209"/>
      <c r="R41" s="215"/>
      <c r="S41" s="180"/>
      <c r="T41" s="180"/>
    </row>
    <row r="42" spans="2:20" ht="24.95" customHeight="1" x14ac:dyDescent="0.2">
      <c r="B42" s="216" t="s">
        <v>331</v>
      </c>
      <c r="C42" s="217" t="s">
        <v>22</v>
      </c>
      <c r="D42" s="218" t="s">
        <v>7</v>
      </c>
      <c r="E42" s="219" t="s">
        <v>62</v>
      </c>
      <c r="F42" s="218" t="s">
        <v>7</v>
      </c>
      <c r="G42" s="218" t="s">
        <v>7</v>
      </c>
      <c r="H42" s="220" t="s">
        <v>7</v>
      </c>
      <c r="I42" s="218" t="s">
        <v>7</v>
      </c>
      <c r="J42" s="161"/>
      <c r="K42" s="220"/>
      <c r="L42" s="192"/>
      <c r="M42" s="192"/>
      <c r="N42" s="220"/>
      <c r="O42" s="221"/>
      <c r="P42" s="163">
        <f t="shared" si="4"/>
        <v>0</v>
      </c>
      <c r="Q42" s="164">
        <f t="shared" ref="Q42:Q52" si="6">MIN(D42:O42)</f>
        <v>0</v>
      </c>
      <c r="R42" s="165" t="e">
        <f t="shared" si="5"/>
        <v>#DIV/0!</v>
      </c>
      <c r="S42" s="222" t="s">
        <v>6</v>
      </c>
      <c r="T42" s="222" t="s">
        <v>6</v>
      </c>
    </row>
    <row r="43" spans="2:20" ht="24.95" customHeight="1" x14ac:dyDescent="0.2">
      <c r="B43" s="216" t="s">
        <v>332</v>
      </c>
      <c r="C43" s="217" t="s">
        <v>22</v>
      </c>
      <c r="D43" s="218" t="s">
        <v>7</v>
      </c>
      <c r="E43" s="219">
        <v>5.4000000000000003E-3</v>
      </c>
      <c r="F43" s="218" t="s">
        <v>7</v>
      </c>
      <c r="G43" s="218" t="s">
        <v>7</v>
      </c>
      <c r="H43" s="220" t="s">
        <v>7</v>
      </c>
      <c r="I43" s="218" t="s">
        <v>7</v>
      </c>
      <c r="J43" s="161"/>
      <c r="K43" s="220"/>
      <c r="L43" s="192"/>
      <c r="M43" s="192"/>
      <c r="N43" s="220"/>
      <c r="O43" s="221"/>
      <c r="P43" s="163">
        <f t="shared" si="4"/>
        <v>5.4000000000000003E-3</v>
      </c>
      <c r="Q43" s="164">
        <f t="shared" si="6"/>
        <v>5.4000000000000003E-3</v>
      </c>
      <c r="R43" s="165">
        <f t="shared" si="5"/>
        <v>5.4000000000000003E-3</v>
      </c>
      <c r="S43" s="222" t="s">
        <v>6</v>
      </c>
      <c r="T43" s="222">
        <v>8.0000000000000002E-3</v>
      </c>
    </row>
    <row r="44" spans="2:20" ht="24.95" customHeight="1" x14ac:dyDescent="0.2">
      <c r="B44" s="174" t="s">
        <v>41</v>
      </c>
      <c r="C44" s="175" t="s">
        <v>22</v>
      </c>
      <c r="D44" s="203">
        <v>1.5</v>
      </c>
      <c r="E44" s="193">
        <v>1.7</v>
      </c>
      <c r="F44" s="203" t="s">
        <v>7</v>
      </c>
      <c r="G44" s="1474" t="s">
        <v>7</v>
      </c>
      <c r="H44" s="203">
        <v>1.1000000000000001</v>
      </c>
      <c r="I44" s="1474" t="s">
        <v>7</v>
      </c>
      <c r="J44" s="161"/>
      <c r="K44" s="203"/>
      <c r="L44" s="203"/>
      <c r="M44" s="203"/>
      <c r="N44" s="203"/>
      <c r="O44" s="203"/>
      <c r="P44" s="171">
        <f t="shared" si="4"/>
        <v>1.7</v>
      </c>
      <c r="Q44" s="172">
        <f t="shared" si="6"/>
        <v>1.1000000000000001</v>
      </c>
      <c r="R44" s="173">
        <f t="shared" si="5"/>
        <v>1.4333333333333336</v>
      </c>
      <c r="S44" s="223" t="s">
        <v>6</v>
      </c>
      <c r="T44" s="204" t="s">
        <v>6</v>
      </c>
    </row>
    <row r="45" spans="2:20" ht="24.95" customHeight="1" x14ac:dyDescent="0.2">
      <c r="B45" s="174" t="s">
        <v>333</v>
      </c>
      <c r="C45" s="175" t="s">
        <v>22</v>
      </c>
      <c r="D45" s="203">
        <v>1.4</v>
      </c>
      <c r="E45" s="193" t="s">
        <v>7</v>
      </c>
      <c r="F45" s="203" t="s">
        <v>7</v>
      </c>
      <c r="G45" s="1474" t="s">
        <v>7</v>
      </c>
      <c r="H45" s="203" t="s">
        <v>7</v>
      </c>
      <c r="I45" s="1474" t="s">
        <v>7</v>
      </c>
      <c r="J45" s="161"/>
      <c r="K45" s="203"/>
      <c r="L45" s="203"/>
      <c r="M45" s="203"/>
      <c r="N45" s="203"/>
      <c r="O45" s="203"/>
      <c r="P45" s="171">
        <f t="shared" si="4"/>
        <v>1.4</v>
      </c>
      <c r="Q45" s="224">
        <f t="shared" si="6"/>
        <v>1.4</v>
      </c>
      <c r="R45" s="225">
        <f t="shared" si="5"/>
        <v>1.4</v>
      </c>
      <c r="S45" s="226"/>
      <c r="T45" s="226"/>
    </row>
    <row r="46" spans="2:20" ht="24.95" customHeight="1" x14ac:dyDescent="0.2">
      <c r="B46" s="174" t="s">
        <v>42</v>
      </c>
      <c r="C46" s="175" t="s">
        <v>22</v>
      </c>
      <c r="D46" s="227">
        <v>4.6899999999999997E-2</v>
      </c>
      <c r="E46" s="193" t="s">
        <v>7</v>
      </c>
      <c r="F46" s="193" t="s">
        <v>7</v>
      </c>
      <c r="G46" s="1474" t="s">
        <v>7</v>
      </c>
      <c r="H46" s="193" t="s">
        <v>7</v>
      </c>
      <c r="I46" s="1474" t="s">
        <v>7</v>
      </c>
      <c r="J46" s="161"/>
      <c r="K46" s="227"/>
      <c r="L46" s="227"/>
      <c r="M46" s="227"/>
      <c r="N46" s="227"/>
      <c r="O46" s="193"/>
      <c r="P46" s="228">
        <f t="shared" si="4"/>
        <v>4.6899999999999997E-2</v>
      </c>
      <c r="Q46" s="229">
        <f t="shared" si="6"/>
        <v>4.6899999999999997E-2</v>
      </c>
      <c r="R46" s="230">
        <f t="shared" si="5"/>
        <v>4.6899999999999997E-2</v>
      </c>
      <c r="S46" s="226"/>
      <c r="T46" s="226"/>
    </row>
    <row r="47" spans="2:20" ht="24.95" customHeight="1" x14ac:dyDescent="0.2">
      <c r="B47" s="174" t="s">
        <v>43</v>
      </c>
      <c r="C47" s="175" t="s">
        <v>44</v>
      </c>
      <c r="D47" s="192">
        <v>3.35</v>
      </c>
      <c r="E47" s="193" t="s">
        <v>7</v>
      </c>
      <c r="F47" s="193" t="s">
        <v>7</v>
      </c>
      <c r="G47" s="1472" t="s">
        <v>7</v>
      </c>
      <c r="H47" s="192" t="s">
        <v>7</v>
      </c>
      <c r="I47" s="1472" t="s">
        <v>7</v>
      </c>
      <c r="J47" s="161"/>
      <c r="K47" s="192"/>
      <c r="L47" s="192"/>
      <c r="M47" s="192"/>
      <c r="N47" s="192"/>
      <c r="O47" s="193"/>
      <c r="P47" s="163">
        <f t="shared" si="4"/>
        <v>3.35</v>
      </c>
      <c r="Q47" s="231">
        <f t="shared" si="6"/>
        <v>3.35</v>
      </c>
      <c r="R47" s="232">
        <f t="shared" si="5"/>
        <v>3.35</v>
      </c>
      <c r="S47" s="226"/>
      <c r="T47" s="226"/>
    </row>
    <row r="48" spans="2:20" ht="24.95" customHeight="1" x14ac:dyDescent="0.2">
      <c r="B48" s="191" t="s">
        <v>335</v>
      </c>
      <c r="C48" s="175" t="s">
        <v>22</v>
      </c>
      <c r="D48" s="192">
        <v>6.11</v>
      </c>
      <c r="E48" s="192">
        <v>5.39</v>
      </c>
      <c r="F48" s="192">
        <v>5.66</v>
      </c>
      <c r="G48" s="1472">
        <v>5.9</v>
      </c>
      <c r="H48" s="192">
        <v>4.6900000000000004</v>
      </c>
      <c r="I48" s="1472">
        <v>4.8600000000000003</v>
      </c>
      <c r="J48" s="161"/>
      <c r="K48" s="192"/>
      <c r="L48" s="192"/>
      <c r="M48" s="192"/>
      <c r="N48" s="192"/>
      <c r="O48" s="192"/>
      <c r="P48" s="171">
        <f t="shared" si="4"/>
        <v>6.11</v>
      </c>
      <c r="Q48" s="172">
        <f t="shared" si="6"/>
        <v>4.6900000000000004</v>
      </c>
      <c r="R48" s="173">
        <f t="shared" si="5"/>
        <v>5.4350000000000014</v>
      </c>
      <c r="S48" s="204" t="s">
        <v>46</v>
      </c>
      <c r="T48" s="204" t="s">
        <v>6</v>
      </c>
    </row>
    <row r="49" spans="2:20" ht="24.95" customHeight="1" x14ac:dyDescent="0.2">
      <c r="B49" s="174" t="s">
        <v>47</v>
      </c>
      <c r="C49" s="175" t="s">
        <v>22</v>
      </c>
      <c r="D49" s="203">
        <v>0.7</v>
      </c>
      <c r="E49" s="203">
        <v>1.5</v>
      </c>
      <c r="F49" s="203" t="s">
        <v>7</v>
      </c>
      <c r="G49" s="1475" t="s">
        <v>7</v>
      </c>
      <c r="H49" s="193">
        <v>1.2</v>
      </c>
      <c r="I49" s="1475" t="s">
        <v>7</v>
      </c>
      <c r="J49" s="233"/>
      <c r="K49" s="203"/>
      <c r="L49" s="203"/>
      <c r="M49" s="203"/>
      <c r="N49" s="234"/>
      <c r="O49" s="203"/>
      <c r="P49" s="171">
        <f t="shared" si="4"/>
        <v>1.5</v>
      </c>
      <c r="Q49" s="172">
        <f t="shared" si="6"/>
        <v>0.7</v>
      </c>
      <c r="R49" s="173">
        <f t="shared" si="5"/>
        <v>1.1333333333333335</v>
      </c>
      <c r="S49" s="204" t="s">
        <v>48</v>
      </c>
      <c r="T49" s="235" t="s">
        <v>6</v>
      </c>
    </row>
    <row r="50" spans="2:20" ht="24.95" customHeight="1" x14ac:dyDescent="0.2">
      <c r="B50" s="236" t="s">
        <v>49</v>
      </c>
      <c r="C50" s="159" t="s">
        <v>50</v>
      </c>
      <c r="D50" s="237">
        <v>13540</v>
      </c>
      <c r="E50" s="237">
        <v>11199</v>
      </c>
      <c r="F50" s="237" t="s">
        <v>7</v>
      </c>
      <c r="G50" s="1476" t="s">
        <v>7</v>
      </c>
      <c r="H50" s="237">
        <v>5794</v>
      </c>
      <c r="I50" s="1476" t="s">
        <v>7</v>
      </c>
      <c r="J50" s="184"/>
      <c r="K50" s="237"/>
      <c r="L50" s="237"/>
      <c r="M50" s="237"/>
      <c r="N50" s="237"/>
      <c r="O50" s="237"/>
      <c r="P50" s="238">
        <f t="shared" si="4"/>
        <v>13540</v>
      </c>
      <c r="Q50" s="239">
        <f t="shared" si="6"/>
        <v>5794</v>
      </c>
      <c r="R50" s="240">
        <f t="shared" si="5"/>
        <v>10177.666666666666</v>
      </c>
      <c r="S50" s="235" t="s">
        <v>51</v>
      </c>
      <c r="T50" s="235" t="s">
        <v>6</v>
      </c>
    </row>
    <row r="51" spans="2:20" ht="24.95" customHeight="1" x14ac:dyDescent="0.2">
      <c r="B51" s="236" t="s">
        <v>52</v>
      </c>
      <c r="C51" s="175" t="s">
        <v>50</v>
      </c>
      <c r="D51" s="237">
        <v>4352</v>
      </c>
      <c r="E51" s="237">
        <v>2187</v>
      </c>
      <c r="F51" s="237" t="s">
        <v>7</v>
      </c>
      <c r="G51" s="1476" t="s">
        <v>7</v>
      </c>
      <c r="H51" s="193">
        <v>487</v>
      </c>
      <c r="I51" s="1476" t="s">
        <v>7</v>
      </c>
      <c r="J51" s="184"/>
      <c r="K51" s="237"/>
      <c r="L51" s="237"/>
      <c r="M51" s="237"/>
      <c r="N51" s="237"/>
      <c r="O51" s="237"/>
      <c r="P51" s="238">
        <f t="shared" si="4"/>
        <v>4352</v>
      </c>
      <c r="Q51" s="239">
        <f t="shared" si="6"/>
        <v>487</v>
      </c>
      <c r="R51" s="240">
        <f t="shared" si="5"/>
        <v>2342</v>
      </c>
      <c r="S51" s="235" t="s">
        <v>53</v>
      </c>
      <c r="T51" s="241" t="s">
        <v>7</v>
      </c>
    </row>
    <row r="52" spans="2:20" ht="24.95" customHeight="1" x14ac:dyDescent="0.2">
      <c r="B52" s="236" t="s">
        <v>355</v>
      </c>
      <c r="C52" s="175" t="s">
        <v>50</v>
      </c>
      <c r="D52" s="237">
        <v>359</v>
      </c>
      <c r="E52" s="237">
        <v>410</v>
      </c>
      <c r="F52" s="237" t="s">
        <v>7</v>
      </c>
      <c r="G52" s="1476" t="s">
        <v>7</v>
      </c>
      <c r="H52" s="237">
        <v>86</v>
      </c>
      <c r="I52" s="1476" t="s">
        <v>7</v>
      </c>
      <c r="J52" s="184"/>
      <c r="K52" s="237"/>
      <c r="L52" s="237"/>
      <c r="M52" s="237"/>
      <c r="N52" s="237"/>
      <c r="O52" s="237"/>
      <c r="P52" s="238">
        <f t="shared" si="4"/>
        <v>410</v>
      </c>
      <c r="Q52" s="239">
        <f t="shared" si="6"/>
        <v>86</v>
      </c>
      <c r="R52" s="240">
        <f t="shared" si="5"/>
        <v>285</v>
      </c>
      <c r="S52" s="242"/>
      <c r="T52" s="242"/>
    </row>
    <row r="53" spans="2:20" ht="24.95" customHeight="1" x14ac:dyDescent="0.2">
      <c r="B53" s="236" t="s">
        <v>54</v>
      </c>
      <c r="C53" s="217" t="s">
        <v>346</v>
      </c>
      <c r="D53" s="243" t="s">
        <v>7</v>
      </c>
      <c r="E53" s="176" t="s">
        <v>7</v>
      </c>
      <c r="F53" s="176" t="s">
        <v>7</v>
      </c>
      <c r="G53" s="244" t="s">
        <v>7</v>
      </c>
      <c r="H53" s="244" t="s">
        <v>7</v>
      </c>
      <c r="I53" s="244" t="s">
        <v>7</v>
      </c>
      <c r="J53" s="244"/>
      <c r="K53" s="244"/>
      <c r="L53" s="244"/>
      <c r="M53" s="244"/>
      <c r="N53" s="244"/>
      <c r="O53" s="245"/>
      <c r="P53" s="246" t="s">
        <v>7</v>
      </c>
      <c r="Q53" s="247" t="s">
        <v>7</v>
      </c>
      <c r="R53" s="179" t="s">
        <v>7</v>
      </c>
      <c r="S53" s="248" t="s">
        <v>6</v>
      </c>
      <c r="T53" s="180" t="s">
        <v>7</v>
      </c>
    </row>
    <row r="54" spans="2:20" ht="24.95" customHeight="1" x14ac:dyDescent="0.2">
      <c r="B54" s="236" t="s">
        <v>55</v>
      </c>
      <c r="C54" s="217" t="s">
        <v>346</v>
      </c>
      <c r="D54" s="243" t="s">
        <v>7</v>
      </c>
      <c r="E54" s="176" t="s">
        <v>7</v>
      </c>
      <c r="F54" s="176" t="s">
        <v>7</v>
      </c>
      <c r="G54" s="244" t="s">
        <v>7</v>
      </c>
      <c r="H54" s="244" t="s">
        <v>7</v>
      </c>
      <c r="I54" s="244" t="s">
        <v>7</v>
      </c>
      <c r="J54" s="244"/>
      <c r="K54" s="244"/>
      <c r="L54" s="244"/>
      <c r="M54" s="244"/>
      <c r="N54" s="244"/>
      <c r="O54" s="245"/>
      <c r="P54" s="246" t="s">
        <v>7</v>
      </c>
      <c r="Q54" s="247" t="s">
        <v>7</v>
      </c>
      <c r="R54" s="179" t="s">
        <v>7</v>
      </c>
      <c r="S54" s="248" t="s">
        <v>6</v>
      </c>
      <c r="T54" s="180" t="s">
        <v>7</v>
      </c>
    </row>
    <row r="55" spans="2:20" ht="24.95" customHeight="1" x14ac:dyDescent="0.2">
      <c r="B55" s="236" t="s">
        <v>350</v>
      </c>
      <c r="C55" s="217" t="s">
        <v>346</v>
      </c>
      <c r="D55" s="243" t="s">
        <v>7</v>
      </c>
      <c r="E55" s="176" t="s">
        <v>7</v>
      </c>
      <c r="F55" s="176" t="s">
        <v>7</v>
      </c>
      <c r="G55" s="244" t="s">
        <v>7</v>
      </c>
      <c r="H55" s="244" t="s">
        <v>7</v>
      </c>
      <c r="I55" s="244" t="s">
        <v>7</v>
      </c>
      <c r="J55" s="244"/>
      <c r="K55" s="244"/>
      <c r="L55" s="244"/>
      <c r="M55" s="244"/>
      <c r="N55" s="244"/>
      <c r="O55" s="245"/>
      <c r="P55" s="249" t="s">
        <v>7</v>
      </c>
      <c r="Q55" s="250" t="s">
        <v>7</v>
      </c>
      <c r="R55" s="165" t="s">
        <v>7</v>
      </c>
      <c r="S55" s="248" t="s">
        <v>6</v>
      </c>
      <c r="T55" s="180" t="s">
        <v>7</v>
      </c>
    </row>
    <row r="56" spans="2:20" ht="24.95" customHeight="1" x14ac:dyDescent="0.2">
      <c r="B56" s="236" t="s">
        <v>56</v>
      </c>
      <c r="C56" s="217" t="s">
        <v>57</v>
      </c>
      <c r="D56" s="182">
        <v>18.95</v>
      </c>
      <c r="E56" s="181">
        <v>20.329999999999998</v>
      </c>
      <c r="F56" s="251">
        <v>14.86</v>
      </c>
      <c r="G56" s="244">
        <v>14.84</v>
      </c>
      <c r="H56" s="244">
        <v>13.48</v>
      </c>
      <c r="I56" s="244">
        <v>10.3</v>
      </c>
      <c r="J56" s="244"/>
      <c r="K56" s="244"/>
      <c r="L56" s="244"/>
      <c r="M56" s="244"/>
      <c r="N56" s="244"/>
      <c r="O56" s="252"/>
      <c r="P56" s="249">
        <f>MAX(D56:O56)</f>
        <v>20.329999999999998</v>
      </c>
      <c r="Q56" s="250">
        <f>MIN(D56:O56)</f>
        <v>10.3</v>
      </c>
      <c r="R56" s="165">
        <f>AVERAGE(D56:O56)</f>
        <v>15.46</v>
      </c>
      <c r="S56" s="248" t="s">
        <v>6</v>
      </c>
      <c r="T56" s="180" t="s">
        <v>7</v>
      </c>
    </row>
    <row r="57" spans="2:20" ht="24.95" customHeight="1" x14ac:dyDescent="0.2">
      <c r="B57" s="236" t="s">
        <v>58</v>
      </c>
      <c r="C57" s="217" t="s">
        <v>339</v>
      </c>
      <c r="D57" s="182">
        <v>0.22</v>
      </c>
      <c r="E57" s="181">
        <v>0.04</v>
      </c>
      <c r="F57" s="207">
        <v>0.13</v>
      </c>
      <c r="G57" s="305">
        <v>0.35</v>
      </c>
      <c r="H57" s="305">
        <v>0.65</v>
      </c>
      <c r="I57" s="305">
        <v>0.44</v>
      </c>
      <c r="J57" s="244"/>
      <c r="K57" s="244"/>
      <c r="L57" s="244"/>
      <c r="M57" s="244"/>
      <c r="N57" s="244"/>
      <c r="O57" s="252"/>
      <c r="P57" s="249">
        <f>MAX(D57:O57)</f>
        <v>0.65</v>
      </c>
      <c r="Q57" s="250">
        <f>MIN(D57:O57)</f>
        <v>0.04</v>
      </c>
      <c r="R57" s="165">
        <f>AVERAGE(D57:O57)</f>
        <v>0.30499999999999999</v>
      </c>
      <c r="S57" s="248" t="s">
        <v>6</v>
      </c>
      <c r="T57" s="180" t="s">
        <v>7</v>
      </c>
    </row>
    <row r="58" spans="2:20" ht="24.95" customHeight="1" thickBot="1" x14ac:dyDescent="0.25">
      <c r="B58" s="253" t="s">
        <v>59</v>
      </c>
      <c r="C58" s="254" t="s">
        <v>60</v>
      </c>
      <c r="D58" s="255">
        <v>60.840398000000008</v>
      </c>
      <c r="E58" s="256">
        <v>63.299276000000006</v>
      </c>
      <c r="F58" s="257" t="s">
        <v>7</v>
      </c>
      <c r="G58" s="258" t="s">
        <v>7</v>
      </c>
      <c r="H58" s="258" t="s">
        <v>7</v>
      </c>
      <c r="I58" s="258" t="s">
        <v>7</v>
      </c>
      <c r="J58" s="258"/>
      <c r="K58" s="258"/>
      <c r="L58" s="258"/>
      <c r="M58" s="258"/>
      <c r="N58" s="258"/>
      <c r="O58" s="259"/>
      <c r="P58" s="249">
        <f>MAX(D58:O58)</f>
        <v>63.299276000000006</v>
      </c>
      <c r="Q58" s="250">
        <f>MIN(D58:O58)</f>
        <v>60.840398000000008</v>
      </c>
      <c r="R58" s="165">
        <f>AVERAGE(D58:O58)</f>
        <v>62.069837000000007</v>
      </c>
      <c r="S58" s="248" t="s">
        <v>6</v>
      </c>
      <c r="T58" s="260" t="s">
        <v>7</v>
      </c>
    </row>
    <row r="59" spans="2:20" ht="24.95" customHeight="1" x14ac:dyDescent="0.2">
      <c r="B59" s="261" t="s">
        <v>340</v>
      </c>
      <c r="C59" s="262"/>
      <c r="D59" s="263"/>
      <c r="E59" s="263"/>
      <c r="F59" s="263"/>
      <c r="G59" s="263"/>
      <c r="H59" s="263"/>
      <c r="I59" s="263"/>
      <c r="J59" s="263"/>
      <c r="K59" s="263"/>
      <c r="L59" s="263"/>
      <c r="M59" s="263"/>
      <c r="N59" s="263"/>
      <c r="O59" s="263"/>
      <c r="P59" s="263"/>
      <c r="Q59" s="263"/>
      <c r="R59" s="263"/>
      <c r="S59" s="262"/>
    </row>
    <row r="60" spans="2:20" ht="24.95" customHeight="1" x14ac:dyDescent="0.2">
      <c r="B60" s="138" t="s">
        <v>341</v>
      </c>
      <c r="N60" s="264"/>
    </row>
    <row r="62" spans="2:20" ht="24.95" customHeight="1" thickBot="1" x14ac:dyDescent="0.25">
      <c r="B62"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3" spans="2:20" ht="24.95" customHeight="1" thickBot="1" x14ac:dyDescent="0.25">
      <c r="B63" s="142" t="s">
        <v>0</v>
      </c>
      <c r="C63" s="142" t="s">
        <v>1</v>
      </c>
      <c r="D63" s="266">
        <f t="shared" ref="D63:O63" si="7">D3</f>
        <v>45566</v>
      </c>
      <c r="E63" s="266">
        <f t="shared" si="7"/>
        <v>45598</v>
      </c>
      <c r="F63" s="266">
        <f t="shared" si="7"/>
        <v>45630</v>
      </c>
      <c r="G63" s="266">
        <f t="shared" si="7"/>
        <v>45662</v>
      </c>
      <c r="H63" s="266">
        <f t="shared" si="7"/>
        <v>45694</v>
      </c>
      <c r="I63" s="266">
        <f t="shared" si="7"/>
        <v>45726</v>
      </c>
      <c r="J63" s="266">
        <f t="shared" si="7"/>
        <v>45758</v>
      </c>
      <c r="K63" s="266">
        <f t="shared" si="7"/>
        <v>45790</v>
      </c>
      <c r="L63" s="266">
        <f t="shared" si="7"/>
        <v>45822</v>
      </c>
      <c r="M63" s="266">
        <f t="shared" si="7"/>
        <v>45854</v>
      </c>
      <c r="N63" s="266">
        <f t="shared" si="7"/>
        <v>45886</v>
      </c>
      <c r="O63" s="266">
        <f t="shared" si="7"/>
        <v>45918</v>
      </c>
      <c r="P63" s="144" t="s">
        <v>309</v>
      </c>
      <c r="Q63" s="145" t="s">
        <v>310</v>
      </c>
      <c r="R63" s="146" t="s">
        <v>311</v>
      </c>
      <c r="S63" s="147" t="s">
        <v>312</v>
      </c>
      <c r="T63" s="147" t="s">
        <v>171</v>
      </c>
    </row>
    <row r="64" spans="2:20" ht="24.95" customHeight="1" x14ac:dyDescent="0.2">
      <c r="B64" s="149" t="s">
        <v>5</v>
      </c>
      <c r="C64" s="150"/>
      <c r="D64" s="267">
        <v>7</v>
      </c>
      <c r="E64" s="268">
        <v>11</v>
      </c>
      <c r="F64" s="269">
        <v>2</v>
      </c>
      <c r="G64" s="269">
        <v>6</v>
      </c>
      <c r="H64" s="269">
        <v>4</v>
      </c>
      <c r="I64" s="152">
        <v>4</v>
      </c>
      <c r="J64" s="270"/>
      <c r="K64" s="269"/>
      <c r="L64" s="269"/>
      <c r="M64" s="269"/>
      <c r="N64" s="269"/>
      <c r="O64" s="271"/>
      <c r="P64" s="154" t="s">
        <v>7</v>
      </c>
      <c r="Q64" s="155" t="s">
        <v>7</v>
      </c>
      <c r="R64" s="156" t="s">
        <v>7</v>
      </c>
      <c r="S64" s="157" t="s">
        <v>6</v>
      </c>
      <c r="T64" s="157" t="s">
        <v>6</v>
      </c>
    </row>
    <row r="65" spans="2:20" ht="24.95" customHeight="1" x14ac:dyDescent="0.2">
      <c r="B65" s="158" t="s">
        <v>8</v>
      </c>
      <c r="C65" s="159" t="s">
        <v>9</v>
      </c>
      <c r="D65" s="182" t="s">
        <v>612</v>
      </c>
      <c r="E65" s="181" t="s">
        <v>557</v>
      </c>
      <c r="F65" s="272" t="s">
        <v>387</v>
      </c>
      <c r="G65" s="272">
        <v>10.15</v>
      </c>
      <c r="H65" s="272">
        <v>11.49</v>
      </c>
      <c r="I65" s="161">
        <v>12</v>
      </c>
      <c r="J65" s="272"/>
      <c r="K65" s="272"/>
      <c r="L65" s="272"/>
      <c r="M65" s="272"/>
      <c r="N65" s="272"/>
      <c r="O65" s="273"/>
      <c r="P65" s="163" t="s">
        <v>7</v>
      </c>
      <c r="Q65" s="164" t="s">
        <v>7</v>
      </c>
      <c r="R65" s="165" t="s">
        <v>7</v>
      </c>
      <c r="S65" s="166" t="s">
        <v>6</v>
      </c>
      <c r="T65" s="166" t="s">
        <v>6</v>
      </c>
    </row>
    <row r="66" spans="2:20" ht="24.95" customHeight="1" x14ac:dyDescent="0.2">
      <c r="B66" s="158" t="s">
        <v>313</v>
      </c>
      <c r="C66" s="159" t="s">
        <v>11</v>
      </c>
      <c r="D66" s="167">
        <v>25.3</v>
      </c>
      <c r="E66" s="169">
        <v>22</v>
      </c>
      <c r="F66" s="168">
        <v>27.3</v>
      </c>
      <c r="G66" s="169">
        <v>23</v>
      </c>
      <c r="H66" s="168">
        <v>25.3</v>
      </c>
      <c r="I66" s="169">
        <v>28.84</v>
      </c>
      <c r="J66" s="272"/>
      <c r="L66" s="274"/>
      <c r="M66" s="169"/>
      <c r="N66" s="169"/>
      <c r="O66" s="275"/>
      <c r="P66" s="171">
        <f>MAX(D66:O66)</f>
        <v>28.84</v>
      </c>
      <c r="Q66" s="172">
        <f>MIN(D66:O66)</f>
        <v>22</v>
      </c>
      <c r="R66" s="173">
        <f>AVERAGE(D66:O66)</f>
        <v>25.289999999999996</v>
      </c>
      <c r="S66" s="166" t="s">
        <v>6</v>
      </c>
      <c r="T66" s="166" t="s">
        <v>6</v>
      </c>
    </row>
    <row r="67" spans="2:20" ht="24.95" customHeight="1" x14ac:dyDescent="0.2">
      <c r="B67" s="174" t="s">
        <v>12</v>
      </c>
      <c r="C67" s="175" t="s">
        <v>13</v>
      </c>
      <c r="D67" s="167">
        <v>14</v>
      </c>
      <c r="E67" s="168">
        <v>7</v>
      </c>
      <c r="F67" s="168">
        <v>4</v>
      </c>
      <c r="G67" s="168">
        <v>3</v>
      </c>
      <c r="H67" s="168">
        <v>4</v>
      </c>
      <c r="I67" s="176">
        <v>4</v>
      </c>
      <c r="J67" s="272"/>
      <c r="K67" s="168"/>
      <c r="L67" s="276"/>
      <c r="M67" s="176"/>
      <c r="N67" s="176"/>
      <c r="O67" s="277"/>
      <c r="P67" s="177">
        <f>MAX(D67:O67)</f>
        <v>14</v>
      </c>
      <c r="Q67" s="178">
        <f>MIN(D67:O67)</f>
        <v>3</v>
      </c>
      <c r="R67" s="179">
        <f>AVERAGE(D67:O67)</f>
        <v>6</v>
      </c>
      <c r="S67" s="180" t="s">
        <v>7</v>
      </c>
      <c r="T67" s="180" t="s">
        <v>7</v>
      </c>
    </row>
    <row r="68" spans="2:20" ht="24.95" customHeight="1" x14ac:dyDescent="0.2">
      <c r="B68" s="174" t="s">
        <v>14</v>
      </c>
      <c r="C68" s="175"/>
      <c r="D68" s="167" t="s">
        <v>61</v>
      </c>
      <c r="E68" s="168" t="s">
        <v>61</v>
      </c>
      <c r="F68" s="168" t="s">
        <v>61</v>
      </c>
      <c r="G68" s="168" t="s">
        <v>61</v>
      </c>
      <c r="H68" s="168" t="s">
        <v>61</v>
      </c>
      <c r="I68" s="176" t="s">
        <v>61</v>
      </c>
      <c r="J68" s="272"/>
      <c r="K68" s="168"/>
      <c r="L68" s="276"/>
      <c r="M68" s="278"/>
      <c r="N68" s="278"/>
      <c r="O68" s="279"/>
      <c r="P68" s="171" t="s">
        <v>61</v>
      </c>
      <c r="Q68" s="172" t="s">
        <v>61</v>
      </c>
      <c r="R68" s="173" t="s">
        <v>61</v>
      </c>
      <c r="S68" s="180" t="s">
        <v>7</v>
      </c>
      <c r="T68" s="180" t="s">
        <v>7</v>
      </c>
    </row>
    <row r="69" spans="2:20" ht="24.95" customHeight="1" x14ac:dyDescent="0.2">
      <c r="B69" s="174" t="s">
        <v>358</v>
      </c>
      <c r="C69" s="175" t="s">
        <v>315</v>
      </c>
      <c r="D69" s="182">
        <v>85.6</v>
      </c>
      <c r="E69" s="181">
        <v>18.5</v>
      </c>
      <c r="F69" s="181">
        <v>7.6</v>
      </c>
      <c r="G69" s="181">
        <v>8.52</v>
      </c>
      <c r="H69" s="181">
        <v>4.7300000000000004</v>
      </c>
      <c r="I69" s="181">
        <v>4.0599999999999996</v>
      </c>
      <c r="J69" s="272"/>
      <c r="K69" s="181"/>
      <c r="L69" s="280"/>
      <c r="M69" s="181"/>
      <c r="N69" s="181"/>
      <c r="O69" s="281"/>
      <c r="P69" s="171">
        <f>MAX(D69:O69)</f>
        <v>85.6</v>
      </c>
      <c r="Q69" s="172">
        <f t="shared" ref="Q69:Q83" si="8">MIN(D69:O69)</f>
        <v>4.0599999999999996</v>
      </c>
      <c r="R69" s="173">
        <f>AVERAGE(D69:O69)</f>
        <v>21.501666666666665</v>
      </c>
      <c r="S69" s="180" t="s">
        <v>7</v>
      </c>
      <c r="T69" s="180" t="s">
        <v>7</v>
      </c>
    </row>
    <row r="70" spans="2:20" ht="24.95" customHeight="1" x14ac:dyDescent="0.2">
      <c r="B70" s="174" t="s">
        <v>16</v>
      </c>
      <c r="C70" s="175"/>
      <c r="D70" s="167">
        <v>7.76</v>
      </c>
      <c r="E70" s="168">
        <v>7.94</v>
      </c>
      <c r="F70" s="168">
        <v>7.75</v>
      </c>
      <c r="G70" s="168">
        <v>8.15</v>
      </c>
      <c r="H70" s="168">
        <v>7.99</v>
      </c>
      <c r="I70" s="181">
        <v>8.02</v>
      </c>
      <c r="J70" s="272"/>
      <c r="K70" s="181"/>
      <c r="L70" s="276"/>
      <c r="M70" s="181"/>
      <c r="N70" s="181"/>
      <c r="O70" s="281"/>
      <c r="P70" s="163">
        <f>MAX(D70:O70)</f>
        <v>8.15</v>
      </c>
      <c r="Q70" s="164">
        <f t="shared" si="8"/>
        <v>7.75</v>
      </c>
      <c r="R70" s="165">
        <f>AVERAGE(D70:O70)</f>
        <v>7.9349999999999996</v>
      </c>
      <c r="S70" s="166" t="s">
        <v>17</v>
      </c>
      <c r="T70" s="166" t="s">
        <v>6</v>
      </c>
    </row>
    <row r="71" spans="2:20" ht="24.95" customHeight="1" x14ac:dyDescent="0.2">
      <c r="B71" s="174" t="s">
        <v>359</v>
      </c>
      <c r="C71" s="183" t="s">
        <v>19</v>
      </c>
      <c r="D71" s="167">
        <v>203</v>
      </c>
      <c r="E71" s="168">
        <v>212</v>
      </c>
      <c r="F71" s="168">
        <v>220</v>
      </c>
      <c r="G71" s="168">
        <v>217</v>
      </c>
      <c r="H71" s="168">
        <v>230</v>
      </c>
      <c r="I71" s="176">
        <v>192</v>
      </c>
      <c r="J71" s="282"/>
      <c r="K71" s="168"/>
      <c r="L71" s="276"/>
      <c r="M71" s="176"/>
      <c r="N71" s="176"/>
      <c r="O71" s="277"/>
      <c r="P71" s="177">
        <f>MAX(D71:O71)</f>
        <v>230</v>
      </c>
      <c r="Q71" s="178">
        <f t="shared" si="8"/>
        <v>192</v>
      </c>
      <c r="R71" s="179">
        <f>AVERAGE(D71:O71)</f>
        <v>212.33333333333334</v>
      </c>
      <c r="S71" s="180" t="s">
        <v>7</v>
      </c>
      <c r="T71" s="180" t="s">
        <v>7</v>
      </c>
    </row>
    <row r="72" spans="2:20" ht="24.95" customHeight="1" x14ac:dyDescent="0.2">
      <c r="B72" s="185" t="s">
        <v>365</v>
      </c>
      <c r="C72" s="186" t="s">
        <v>20</v>
      </c>
      <c r="D72" s="182">
        <v>0.1</v>
      </c>
      <c r="E72" s="181">
        <v>0.12</v>
      </c>
      <c r="F72" s="181">
        <v>0.1</v>
      </c>
      <c r="G72" s="187">
        <v>0.1</v>
      </c>
      <c r="H72" s="187">
        <v>0.11</v>
      </c>
      <c r="I72" s="187">
        <v>0.09</v>
      </c>
      <c r="J72" s="188"/>
      <c r="K72" s="181"/>
      <c r="L72" s="187"/>
      <c r="M72" s="187"/>
      <c r="N72" s="187"/>
      <c r="O72" s="189"/>
      <c r="P72" s="163">
        <f>MAX(D72:O72)</f>
        <v>0.12</v>
      </c>
      <c r="Q72" s="164">
        <f t="shared" si="8"/>
        <v>0.09</v>
      </c>
      <c r="R72" s="165">
        <f>AVERAGE(D72:O72)</f>
        <v>0.10333333333333333</v>
      </c>
      <c r="S72" s="190" t="s">
        <v>7</v>
      </c>
      <c r="T72" s="180" t="s">
        <v>7</v>
      </c>
    </row>
    <row r="73" spans="2:20" ht="24.95" customHeight="1" x14ac:dyDescent="0.2">
      <c r="B73" s="174" t="s">
        <v>21</v>
      </c>
      <c r="C73" s="175" t="s">
        <v>22</v>
      </c>
      <c r="D73" s="167">
        <v>85</v>
      </c>
      <c r="E73" s="168">
        <v>108</v>
      </c>
      <c r="F73" s="168">
        <v>101</v>
      </c>
      <c r="G73" s="168">
        <v>111</v>
      </c>
      <c r="H73" s="168">
        <v>120</v>
      </c>
      <c r="I73" s="176">
        <v>92</v>
      </c>
      <c r="J73" s="282"/>
      <c r="L73" s="276"/>
      <c r="M73" s="176"/>
      <c r="N73" s="176"/>
      <c r="O73" s="277"/>
      <c r="P73" s="177">
        <f t="shared" ref="P73:P94" si="9">MAX(D73:O73)</f>
        <v>120</v>
      </c>
      <c r="Q73" s="178">
        <f t="shared" si="8"/>
        <v>85</v>
      </c>
      <c r="R73" s="179">
        <f t="shared" ref="R73:R82" si="10">AVERAGE(D73:O73)</f>
        <v>102.83333333333333</v>
      </c>
      <c r="S73" s="180" t="s">
        <v>7</v>
      </c>
      <c r="T73" s="180" t="s">
        <v>7</v>
      </c>
    </row>
    <row r="74" spans="2:20" ht="24.95" customHeight="1" x14ac:dyDescent="0.2">
      <c r="B74" s="191" t="s">
        <v>23</v>
      </c>
      <c r="C74" s="175" t="s">
        <v>22</v>
      </c>
      <c r="D74" s="167">
        <v>0</v>
      </c>
      <c r="E74" s="168">
        <v>0</v>
      </c>
      <c r="F74" s="168">
        <v>0</v>
      </c>
      <c r="G74" s="168">
        <v>0</v>
      </c>
      <c r="H74" s="168">
        <v>0</v>
      </c>
      <c r="I74" s="176">
        <v>0</v>
      </c>
      <c r="J74" s="176"/>
      <c r="K74" s="176"/>
      <c r="L74" s="276"/>
      <c r="M74" s="176"/>
      <c r="N74" s="176"/>
      <c r="O74" s="277"/>
      <c r="P74" s="177">
        <f t="shared" si="9"/>
        <v>0</v>
      </c>
      <c r="Q74" s="178">
        <f t="shared" si="8"/>
        <v>0</v>
      </c>
      <c r="R74" s="179">
        <f t="shared" si="10"/>
        <v>0</v>
      </c>
      <c r="S74" s="166" t="s">
        <v>6</v>
      </c>
      <c r="T74" s="166" t="s">
        <v>6</v>
      </c>
    </row>
    <row r="75" spans="2:20" ht="24.95" customHeight="1" x14ac:dyDescent="0.2">
      <c r="B75" s="174" t="s">
        <v>24</v>
      </c>
      <c r="C75" s="175" t="s">
        <v>22</v>
      </c>
      <c r="D75" s="167">
        <v>176</v>
      </c>
      <c r="E75" s="168">
        <v>143</v>
      </c>
      <c r="F75" s="168">
        <v>137</v>
      </c>
      <c r="G75" s="168">
        <v>134</v>
      </c>
      <c r="H75" s="168">
        <v>143</v>
      </c>
      <c r="I75" s="176">
        <v>119</v>
      </c>
      <c r="J75" s="176"/>
      <c r="K75" s="176"/>
      <c r="L75" s="276"/>
      <c r="M75" s="176"/>
      <c r="N75" s="176"/>
      <c r="O75" s="277"/>
      <c r="P75" s="177">
        <f t="shared" si="9"/>
        <v>176</v>
      </c>
      <c r="Q75" s="178">
        <f t="shared" si="8"/>
        <v>119</v>
      </c>
      <c r="R75" s="179">
        <f t="shared" si="10"/>
        <v>142</v>
      </c>
      <c r="S75" s="166" t="s">
        <v>6</v>
      </c>
      <c r="T75" s="166" t="s">
        <v>6</v>
      </c>
    </row>
    <row r="76" spans="2:20" ht="24.95" customHeight="1" x14ac:dyDescent="0.2">
      <c r="B76" s="174" t="s">
        <v>25</v>
      </c>
      <c r="C76" s="175" t="s">
        <v>22</v>
      </c>
      <c r="D76" s="167">
        <v>122</v>
      </c>
      <c r="E76" s="168">
        <v>127</v>
      </c>
      <c r="F76" s="168">
        <v>128</v>
      </c>
      <c r="G76" s="168">
        <v>130</v>
      </c>
      <c r="H76" s="168">
        <v>138</v>
      </c>
      <c r="I76" s="176">
        <v>115</v>
      </c>
      <c r="J76" s="176"/>
      <c r="K76" s="176"/>
      <c r="L76" s="276"/>
      <c r="M76" s="176"/>
      <c r="N76" s="176"/>
      <c r="O76" s="277"/>
      <c r="P76" s="177">
        <f t="shared" si="9"/>
        <v>138</v>
      </c>
      <c r="Q76" s="178">
        <f t="shared" si="8"/>
        <v>115</v>
      </c>
      <c r="R76" s="179">
        <f t="shared" si="10"/>
        <v>126.66666666666667</v>
      </c>
      <c r="S76" s="180" t="s">
        <v>7</v>
      </c>
      <c r="T76" s="180" t="s">
        <v>7</v>
      </c>
    </row>
    <row r="77" spans="2:20" ht="24.95" customHeight="1" x14ac:dyDescent="0.2">
      <c r="B77" s="174" t="s">
        <v>26</v>
      </c>
      <c r="C77" s="175" t="s">
        <v>22</v>
      </c>
      <c r="D77" s="167">
        <v>54</v>
      </c>
      <c r="E77" s="168">
        <v>16</v>
      </c>
      <c r="F77" s="168">
        <v>9</v>
      </c>
      <c r="G77" s="168">
        <v>4</v>
      </c>
      <c r="H77" s="168">
        <v>5</v>
      </c>
      <c r="I77" s="176">
        <v>4</v>
      </c>
      <c r="J77" s="176"/>
      <c r="K77" s="176"/>
      <c r="L77" s="276"/>
      <c r="M77" s="176"/>
      <c r="N77" s="176"/>
      <c r="O77" s="277"/>
      <c r="P77" s="177">
        <f t="shared" si="9"/>
        <v>54</v>
      </c>
      <c r="Q77" s="178">
        <f t="shared" si="8"/>
        <v>4</v>
      </c>
      <c r="R77" s="179">
        <f t="shared" si="10"/>
        <v>15.333333333333334</v>
      </c>
      <c r="S77" s="180" t="s">
        <v>7</v>
      </c>
      <c r="T77" s="180" t="s">
        <v>7</v>
      </c>
    </row>
    <row r="78" spans="2:20" ht="24.95" customHeight="1" x14ac:dyDescent="0.2">
      <c r="B78" s="174" t="s">
        <v>27</v>
      </c>
      <c r="C78" s="175" t="s">
        <v>22</v>
      </c>
      <c r="D78" s="167">
        <v>92</v>
      </c>
      <c r="E78" s="168">
        <v>109</v>
      </c>
      <c r="F78" s="168">
        <v>99</v>
      </c>
      <c r="G78" s="168">
        <v>109</v>
      </c>
      <c r="H78" s="168">
        <v>115</v>
      </c>
      <c r="I78" s="176">
        <v>93</v>
      </c>
      <c r="J78" s="176"/>
      <c r="K78" s="176"/>
      <c r="L78" s="276"/>
      <c r="M78" s="176"/>
      <c r="N78" s="176"/>
      <c r="O78" s="277"/>
      <c r="P78" s="177">
        <f t="shared" si="9"/>
        <v>115</v>
      </c>
      <c r="Q78" s="178">
        <f t="shared" si="8"/>
        <v>92</v>
      </c>
      <c r="R78" s="179">
        <f t="shared" si="10"/>
        <v>102.83333333333333</v>
      </c>
      <c r="S78" s="180" t="s">
        <v>7</v>
      </c>
      <c r="T78" s="180" t="s">
        <v>7</v>
      </c>
    </row>
    <row r="79" spans="2:20" ht="24.95" customHeight="1" x14ac:dyDescent="0.2">
      <c r="B79" s="174" t="s">
        <v>28</v>
      </c>
      <c r="C79" s="175" t="s">
        <v>22</v>
      </c>
      <c r="D79" s="167">
        <v>85</v>
      </c>
      <c r="E79" s="168">
        <v>108</v>
      </c>
      <c r="F79" s="168">
        <v>99</v>
      </c>
      <c r="G79" s="168">
        <v>109</v>
      </c>
      <c r="H79" s="168">
        <v>115</v>
      </c>
      <c r="I79" s="176">
        <v>92</v>
      </c>
      <c r="J79" s="176"/>
      <c r="K79" s="176"/>
      <c r="L79" s="276"/>
      <c r="M79" s="176"/>
      <c r="N79" s="176"/>
      <c r="O79" s="277"/>
      <c r="P79" s="177">
        <f t="shared" si="9"/>
        <v>115</v>
      </c>
      <c r="Q79" s="178">
        <f t="shared" si="8"/>
        <v>85</v>
      </c>
      <c r="R79" s="179">
        <f t="shared" si="10"/>
        <v>101.33333333333333</v>
      </c>
      <c r="S79" s="180" t="s">
        <v>7</v>
      </c>
      <c r="T79" s="180" t="s">
        <v>7</v>
      </c>
    </row>
    <row r="80" spans="2:20" ht="24.95" customHeight="1" x14ac:dyDescent="0.2">
      <c r="B80" s="174" t="s">
        <v>29</v>
      </c>
      <c r="C80" s="175" t="s">
        <v>22</v>
      </c>
      <c r="D80" s="167">
        <v>7</v>
      </c>
      <c r="E80" s="168">
        <v>1</v>
      </c>
      <c r="F80" s="168">
        <v>0</v>
      </c>
      <c r="G80" s="168">
        <v>0</v>
      </c>
      <c r="H80" s="168">
        <v>0</v>
      </c>
      <c r="I80" s="176">
        <v>1</v>
      </c>
      <c r="J80" s="176"/>
      <c r="K80" s="176"/>
      <c r="L80" s="276"/>
      <c r="M80" s="176"/>
      <c r="N80" s="176"/>
      <c r="O80" s="277"/>
      <c r="P80" s="177">
        <f t="shared" si="9"/>
        <v>7</v>
      </c>
      <c r="Q80" s="178">
        <f t="shared" si="8"/>
        <v>0</v>
      </c>
      <c r="R80" s="179">
        <f t="shared" si="10"/>
        <v>1.5</v>
      </c>
      <c r="S80" s="180" t="s">
        <v>7</v>
      </c>
      <c r="T80" s="180" t="s">
        <v>7</v>
      </c>
    </row>
    <row r="81" spans="2:20" ht="24.95" customHeight="1" x14ac:dyDescent="0.2">
      <c r="B81" s="174" t="s">
        <v>30</v>
      </c>
      <c r="C81" s="175" t="s">
        <v>22</v>
      </c>
      <c r="D81" s="167">
        <v>0</v>
      </c>
      <c r="E81" s="168">
        <v>0</v>
      </c>
      <c r="F81" s="168">
        <v>0</v>
      </c>
      <c r="G81" s="168">
        <v>0</v>
      </c>
      <c r="H81" s="168">
        <v>0</v>
      </c>
      <c r="I81" s="176">
        <v>0</v>
      </c>
      <c r="J81" s="176"/>
      <c r="K81" s="176"/>
      <c r="L81" s="276"/>
      <c r="M81" s="176"/>
      <c r="N81" s="176"/>
      <c r="O81" s="277"/>
      <c r="P81" s="177">
        <f t="shared" si="9"/>
        <v>0</v>
      </c>
      <c r="Q81" s="178">
        <f t="shared" si="8"/>
        <v>0</v>
      </c>
      <c r="R81" s="179">
        <f t="shared" si="10"/>
        <v>0</v>
      </c>
      <c r="S81" s="180" t="s">
        <v>7</v>
      </c>
      <c r="T81" s="180" t="s">
        <v>7</v>
      </c>
    </row>
    <row r="82" spans="2:20" ht="24.95" customHeight="1" x14ac:dyDescent="0.2">
      <c r="B82" s="174" t="s">
        <v>31</v>
      </c>
      <c r="C82" s="175" t="s">
        <v>22</v>
      </c>
      <c r="D82" s="167">
        <v>6</v>
      </c>
      <c r="E82" s="168">
        <v>6</v>
      </c>
      <c r="F82" s="168">
        <v>4</v>
      </c>
      <c r="G82" s="168">
        <v>4</v>
      </c>
      <c r="H82" s="168">
        <v>3</v>
      </c>
      <c r="I82" s="176">
        <v>4</v>
      </c>
      <c r="J82" s="176"/>
      <c r="K82" s="176"/>
      <c r="L82" s="276"/>
      <c r="M82" s="176"/>
      <c r="N82" s="176"/>
      <c r="O82" s="277"/>
      <c r="P82" s="177">
        <f t="shared" si="9"/>
        <v>6</v>
      </c>
      <c r="Q82" s="178">
        <f t="shared" si="8"/>
        <v>3</v>
      </c>
      <c r="R82" s="179">
        <f t="shared" si="10"/>
        <v>4.5</v>
      </c>
      <c r="S82" s="180" t="s">
        <v>7</v>
      </c>
      <c r="T82" s="180" t="s">
        <v>7</v>
      </c>
    </row>
    <row r="83" spans="2:20" ht="24.95" customHeight="1" x14ac:dyDescent="0.2">
      <c r="B83" s="174" t="s">
        <v>32</v>
      </c>
      <c r="C83" s="175" t="s">
        <v>22</v>
      </c>
      <c r="D83" s="193">
        <v>3.08</v>
      </c>
      <c r="E83" s="192">
        <v>1.65</v>
      </c>
      <c r="F83" s="193">
        <v>1.29</v>
      </c>
      <c r="G83" s="193">
        <v>2.14</v>
      </c>
      <c r="H83" s="193">
        <v>1.38</v>
      </c>
      <c r="I83" s="192">
        <v>1.98</v>
      </c>
      <c r="J83" s="181"/>
      <c r="K83" s="192"/>
      <c r="L83" s="283"/>
      <c r="M83" s="192"/>
      <c r="N83" s="192"/>
      <c r="O83" s="192"/>
      <c r="P83" s="163">
        <f t="shared" si="9"/>
        <v>3.08</v>
      </c>
      <c r="Q83" s="164">
        <f t="shared" si="8"/>
        <v>1.29</v>
      </c>
      <c r="R83" s="165">
        <f>AVERAGE(D83:O83)</f>
        <v>1.92</v>
      </c>
      <c r="S83" s="180" t="s">
        <v>7</v>
      </c>
      <c r="T83" s="180" t="s">
        <v>7</v>
      </c>
    </row>
    <row r="84" spans="2:20" ht="24.95" customHeight="1" x14ac:dyDescent="0.2">
      <c r="B84" s="174" t="s">
        <v>33</v>
      </c>
      <c r="C84" s="175" t="s">
        <v>22</v>
      </c>
      <c r="D84" s="194">
        <v>3.6999999999999998E-2</v>
      </c>
      <c r="E84" s="194">
        <v>8.9999999999999993E-3</v>
      </c>
      <c r="F84" s="194">
        <v>0.01</v>
      </c>
      <c r="G84" s="193">
        <v>4.1000000000000002E-2</v>
      </c>
      <c r="H84" s="193">
        <v>0.127</v>
      </c>
      <c r="I84" s="194">
        <v>7.0999999999999994E-2</v>
      </c>
      <c r="J84" s="181"/>
      <c r="K84" s="194"/>
      <c r="L84" s="284"/>
      <c r="M84" s="194"/>
      <c r="N84" s="194"/>
      <c r="O84" s="194"/>
      <c r="P84" s="195">
        <f t="shared" si="9"/>
        <v>0.127</v>
      </c>
      <c r="Q84" s="196" t="s">
        <v>62</v>
      </c>
      <c r="R84" s="197">
        <f>AVERAGE(D84:O84)</f>
        <v>4.9166666666666664E-2</v>
      </c>
      <c r="S84" s="180">
        <v>0.5</v>
      </c>
      <c r="T84" s="198">
        <v>0</v>
      </c>
    </row>
    <row r="85" spans="2:20" ht="24.95" customHeight="1" x14ac:dyDescent="0.2">
      <c r="B85" s="174" t="s">
        <v>320</v>
      </c>
      <c r="C85" s="175" t="s">
        <v>22</v>
      </c>
      <c r="D85" s="193">
        <v>0.46</v>
      </c>
      <c r="E85" s="193">
        <v>0.72</v>
      </c>
      <c r="F85" s="192">
        <v>0.25</v>
      </c>
      <c r="G85" s="192">
        <v>0.27</v>
      </c>
      <c r="H85" s="193">
        <v>0.27</v>
      </c>
      <c r="I85" s="192">
        <v>0.14000000000000001</v>
      </c>
      <c r="J85" s="181"/>
      <c r="K85" s="194"/>
      <c r="L85" s="192"/>
      <c r="M85" s="192"/>
      <c r="N85" s="192"/>
      <c r="O85" s="192"/>
      <c r="P85" s="195">
        <f t="shared" si="9"/>
        <v>0.72</v>
      </c>
      <c r="Q85" s="196" t="s">
        <v>62</v>
      </c>
      <c r="R85" s="197">
        <f>AVERAGE(D85:O85)</f>
        <v>0.35166666666666663</v>
      </c>
      <c r="S85" s="199">
        <v>5</v>
      </c>
      <c r="T85" s="198">
        <v>0.01</v>
      </c>
    </row>
    <row r="86" spans="2:20" ht="24.95" customHeight="1" x14ac:dyDescent="0.2">
      <c r="B86" s="174" t="s">
        <v>321</v>
      </c>
      <c r="C86" s="200" t="s">
        <v>22</v>
      </c>
      <c r="D86" s="285">
        <v>3.5000000000000003E-2</v>
      </c>
      <c r="E86" s="285">
        <v>2.5999999999999999E-2</v>
      </c>
      <c r="F86" s="285">
        <v>1.4E-2</v>
      </c>
      <c r="G86" s="286">
        <v>5.0000000000000001E-3</v>
      </c>
      <c r="H86" s="287">
        <v>1.0999999999999999E-2</v>
      </c>
      <c r="I86" s="194">
        <v>6.0000000000000001E-3</v>
      </c>
      <c r="J86" s="181"/>
      <c r="K86" s="286"/>
      <c r="L86" s="286"/>
      <c r="M86" s="286"/>
      <c r="N86" s="286"/>
      <c r="O86" s="286"/>
      <c r="P86" s="195">
        <f t="shared" si="9"/>
        <v>3.5000000000000003E-2</v>
      </c>
      <c r="Q86" s="201" t="s">
        <v>62</v>
      </c>
      <c r="R86" s="197">
        <f>AVERAGE(D86:O86)</f>
        <v>1.6166666666666666E-2</v>
      </c>
      <c r="S86" s="202" t="s">
        <v>7</v>
      </c>
      <c r="T86" s="198">
        <v>0.01</v>
      </c>
    </row>
    <row r="87" spans="2:20" ht="24.95" customHeight="1" x14ac:dyDescent="0.2">
      <c r="B87" s="174" t="s">
        <v>34</v>
      </c>
      <c r="C87" s="175" t="s">
        <v>22</v>
      </c>
      <c r="D87" s="193">
        <v>0.4</v>
      </c>
      <c r="E87" s="193">
        <v>0.2</v>
      </c>
      <c r="F87" s="194">
        <v>0</v>
      </c>
      <c r="G87" s="203">
        <v>0.4</v>
      </c>
      <c r="H87" s="193">
        <v>0.3</v>
      </c>
      <c r="I87" s="203"/>
      <c r="J87" s="181"/>
      <c r="K87" s="203"/>
      <c r="L87" s="203"/>
      <c r="M87" s="203"/>
      <c r="N87" s="203"/>
      <c r="O87" s="203"/>
      <c r="P87" s="195">
        <f t="shared" si="9"/>
        <v>0.4</v>
      </c>
      <c r="Q87" s="196">
        <f t="shared" ref="Q87:Q92" si="11">MIN(D87:O87)</f>
        <v>0</v>
      </c>
      <c r="R87" s="197">
        <f t="shared" ref="R87:R93" si="12">AVERAGE(D87:O87)</f>
        <v>0.26</v>
      </c>
      <c r="S87" s="166" t="s">
        <v>6</v>
      </c>
      <c r="T87" s="180" t="s">
        <v>7</v>
      </c>
    </row>
    <row r="88" spans="2:20" ht="24.95" customHeight="1" x14ac:dyDescent="0.2">
      <c r="B88" s="174" t="s">
        <v>35</v>
      </c>
      <c r="C88" s="175" t="s">
        <v>22</v>
      </c>
      <c r="D88" s="193">
        <v>0.04</v>
      </c>
      <c r="E88" s="193">
        <v>0.02</v>
      </c>
      <c r="F88" s="194">
        <v>0.01</v>
      </c>
      <c r="G88" s="192">
        <v>0.02</v>
      </c>
      <c r="H88" s="193">
        <v>0.02</v>
      </c>
      <c r="I88" s="192"/>
      <c r="J88" s="181"/>
      <c r="K88" s="192"/>
      <c r="L88" s="192"/>
      <c r="M88" s="192"/>
      <c r="N88" s="192"/>
      <c r="O88" s="192"/>
      <c r="P88" s="195">
        <f t="shared" si="9"/>
        <v>0.04</v>
      </c>
      <c r="Q88" s="196">
        <f t="shared" si="11"/>
        <v>0.01</v>
      </c>
      <c r="R88" s="197">
        <f t="shared" si="12"/>
        <v>2.1999999999999999E-2</v>
      </c>
      <c r="S88" s="166" t="s">
        <v>6</v>
      </c>
      <c r="T88" s="180" t="s">
        <v>7</v>
      </c>
    </row>
    <row r="89" spans="2:20" ht="24.95" customHeight="1" x14ac:dyDescent="0.2">
      <c r="B89" s="174" t="s">
        <v>36</v>
      </c>
      <c r="C89" s="175" t="s">
        <v>22</v>
      </c>
      <c r="D89" s="203">
        <v>26.8</v>
      </c>
      <c r="E89" s="203">
        <v>29.9</v>
      </c>
      <c r="F89" s="193" t="s">
        <v>7</v>
      </c>
      <c r="G89" s="193">
        <v>28.3</v>
      </c>
      <c r="H89" s="193">
        <v>34.1</v>
      </c>
      <c r="I89" s="203">
        <v>27.2</v>
      </c>
      <c r="J89" s="181"/>
      <c r="K89" s="203"/>
      <c r="L89" s="203"/>
      <c r="M89" s="203"/>
      <c r="N89" s="203"/>
      <c r="O89" s="203"/>
      <c r="P89" s="163">
        <f t="shared" si="9"/>
        <v>34.1</v>
      </c>
      <c r="Q89" s="164">
        <f t="shared" si="11"/>
        <v>26.8</v>
      </c>
      <c r="R89" s="165">
        <f t="shared" si="12"/>
        <v>29.259999999999998</v>
      </c>
      <c r="S89" s="180" t="s">
        <v>7</v>
      </c>
      <c r="T89" s="180" t="s">
        <v>7</v>
      </c>
    </row>
    <row r="90" spans="2:20" ht="24.95" customHeight="1" x14ac:dyDescent="0.2">
      <c r="B90" s="174" t="s">
        <v>37</v>
      </c>
      <c r="C90" s="175" t="s">
        <v>22</v>
      </c>
      <c r="D90" s="192">
        <v>0.16</v>
      </c>
      <c r="E90" s="192">
        <v>0.16</v>
      </c>
      <c r="F90" s="192" t="s">
        <v>7</v>
      </c>
      <c r="G90" s="192">
        <v>0.11</v>
      </c>
      <c r="H90" s="193">
        <v>0.09</v>
      </c>
      <c r="I90" s="192">
        <v>0.09</v>
      </c>
      <c r="J90" s="181"/>
      <c r="K90" s="192"/>
      <c r="L90" s="192"/>
      <c r="M90" s="192"/>
      <c r="N90" s="192"/>
      <c r="O90" s="192"/>
      <c r="P90" s="163">
        <f t="shared" si="9"/>
        <v>0.16</v>
      </c>
      <c r="Q90" s="164">
        <f t="shared" si="11"/>
        <v>0.09</v>
      </c>
      <c r="R90" s="165">
        <f t="shared" si="12"/>
        <v>0.122</v>
      </c>
      <c r="S90" s="180" t="s">
        <v>7</v>
      </c>
      <c r="T90" s="180" t="s">
        <v>7</v>
      </c>
    </row>
    <row r="91" spans="2:20" ht="24.95" customHeight="1" x14ac:dyDescent="0.2">
      <c r="B91" s="174" t="s">
        <v>38</v>
      </c>
      <c r="C91" s="175" t="s">
        <v>22</v>
      </c>
      <c r="D91" s="193">
        <v>0.15</v>
      </c>
      <c r="E91" s="193">
        <v>0.19</v>
      </c>
      <c r="F91" s="193" t="s">
        <v>7</v>
      </c>
      <c r="G91" s="193">
        <v>0.11</v>
      </c>
      <c r="H91" s="193">
        <v>0.13</v>
      </c>
      <c r="I91" s="192">
        <v>0.13</v>
      </c>
      <c r="J91" s="181"/>
      <c r="K91" s="192"/>
      <c r="L91" s="192"/>
      <c r="M91" s="192"/>
      <c r="N91" s="192"/>
      <c r="O91" s="192"/>
      <c r="P91" s="163">
        <f t="shared" si="9"/>
        <v>0.19</v>
      </c>
      <c r="Q91" s="164">
        <f t="shared" si="11"/>
        <v>0.11</v>
      </c>
      <c r="R91" s="165">
        <f t="shared" si="12"/>
        <v>0.14199999999999999</v>
      </c>
      <c r="S91" s="180" t="s">
        <v>7</v>
      </c>
      <c r="T91" s="180" t="s">
        <v>7</v>
      </c>
    </row>
    <row r="92" spans="2:20" ht="24.95" customHeight="1" x14ac:dyDescent="0.2">
      <c r="B92" s="174" t="s">
        <v>39</v>
      </c>
      <c r="C92" s="175" t="s">
        <v>22</v>
      </c>
      <c r="D92" s="193">
        <v>7.0000000000000007E-2</v>
      </c>
      <c r="E92" s="193">
        <v>0.06</v>
      </c>
      <c r="F92" s="193">
        <v>0.06</v>
      </c>
      <c r="G92" s="193">
        <v>7.0000000000000007E-2</v>
      </c>
      <c r="H92" s="193">
        <v>7.0000000000000007E-2</v>
      </c>
      <c r="I92" s="192"/>
      <c r="J92" s="181"/>
      <c r="K92" s="192"/>
      <c r="L92" s="192"/>
      <c r="M92" s="192"/>
      <c r="N92" s="192"/>
      <c r="O92" s="192"/>
      <c r="P92" s="163">
        <f t="shared" si="9"/>
        <v>7.0000000000000007E-2</v>
      </c>
      <c r="Q92" s="164">
        <f t="shared" si="11"/>
        <v>0.06</v>
      </c>
      <c r="R92" s="165">
        <f t="shared" si="12"/>
        <v>6.6000000000000003E-2</v>
      </c>
      <c r="S92" s="204">
        <v>1</v>
      </c>
      <c r="T92" s="204" t="s">
        <v>6</v>
      </c>
    </row>
    <row r="93" spans="2:20" ht="24.95" customHeight="1" x14ac:dyDescent="0.2">
      <c r="B93" s="174" t="s">
        <v>40</v>
      </c>
      <c r="C93" s="175" t="s">
        <v>22</v>
      </c>
      <c r="D93" s="193">
        <v>6</v>
      </c>
      <c r="E93" s="192">
        <v>8.2200000000000006</v>
      </c>
      <c r="F93" s="192" t="s">
        <v>7</v>
      </c>
      <c r="G93" s="192">
        <v>9.18</v>
      </c>
      <c r="H93" s="192">
        <v>7.14</v>
      </c>
      <c r="I93" s="192">
        <v>6</v>
      </c>
      <c r="J93" s="181"/>
      <c r="K93" s="192"/>
      <c r="L93" s="192"/>
      <c r="M93" s="192"/>
      <c r="N93" s="192"/>
      <c r="O93" s="192"/>
      <c r="P93" s="163">
        <f t="shared" si="9"/>
        <v>9.18</v>
      </c>
      <c r="Q93" s="164">
        <f>MIN(D93:O93)</f>
        <v>6</v>
      </c>
      <c r="R93" s="165">
        <f t="shared" si="12"/>
        <v>7.3079999999999998</v>
      </c>
      <c r="S93" s="180" t="s">
        <v>7</v>
      </c>
      <c r="T93" s="180" t="s">
        <v>7</v>
      </c>
    </row>
    <row r="94" spans="2:20" ht="24.95" customHeight="1" x14ac:dyDescent="0.2">
      <c r="B94" s="205" t="s">
        <v>323</v>
      </c>
      <c r="C94" s="175" t="s">
        <v>22</v>
      </c>
      <c r="D94" s="212" t="s">
        <v>7</v>
      </c>
      <c r="E94" s="193" t="s">
        <v>62</v>
      </c>
      <c r="F94" s="212" t="s">
        <v>7</v>
      </c>
      <c r="G94" s="212" t="s">
        <v>7</v>
      </c>
      <c r="H94" s="212" t="s">
        <v>62</v>
      </c>
      <c r="I94" s="1472" t="s">
        <v>7</v>
      </c>
      <c r="J94" s="181"/>
      <c r="K94" s="212"/>
      <c r="L94" s="212"/>
      <c r="M94" s="212"/>
      <c r="N94" s="212"/>
      <c r="O94" s="227"/>
      <c r="P94" s="208">
        <f t="shared" si="9"/>
        <v>0</v>
      </c>
      <c r="Q94" s="209" t="s">
        <v>62</v>
      </c>
      <c r="R94" s="210" t="s">
        <v>62</v>
      </c>
      <c r="S94" s="180">
        <v>2E-3</v>
      </c>
      <c r="T94" s="180">
        <v>1.0000000000000001E-5</v>
      </c>
    </row>
    <row r="95" spans="2:20" ht="24.95" customHeight="1" x14ac:dyDescent="0.2">
      <c r="B95" s="205" t="s">
        <v>326</v>
      </c>
      <c r="C95" s="175" t="s">
        <v>22</v>
      </c>
      <c r="D95" s="193" t="s">
        <v>7</v>
      </c>
      <c r="E95" s="193" t="s">
        <v>288</v>
      </c>
      <c r="F95" s="227" t="s">
        <v>7</v>
      </c>
      <c r="G95" s="227" t="s">
        <v>7</v>
      </c>
      <c r="H95" s="212" t="s">
        <v>288</v>
      </c>
      <c r="I95" s="1472" t="s">
        <v>7</v>
      </c>
      <c r="J95" s="181"/>
      <c r="K95" s="212"/>
      <c r="L95" s="227"/>
      <c r="M95" s="227"/>
      <c r="N95" s="193"/>
      <c r="O95" s="227"/>
      <c r="P95" s="208" t="s">
        <v>325</v>
      </c>
      <c r="Q95" s="209" t="s">
        <v>62</v>
      </c>
      <c r="R95" s="210" t="s">
        <v>325</v>
      </c>
      <c r="S95" s="180">
        <v>0.1</v>
      </c>
      <c r="T95" s="180">
        <v>0.01</v>
      </c>
    </row>
    <row r="96" spans="2:20" ht="24.95" customHeight="1" x14ac:dyDescent="0.2">
      <c r="B96" s="205" t="s">
        <v>327</v>
      </c>
      <c r="C96" s="175" t="s">
        <v>22</v>
      </c>
      <c r="D96" s="227" t="s">
        <v>7</v>
      </c>
      <c r="E96" s="193" t="s">
        <v>598</v>
      </c>
      <c r="F96" s="227" t="s">
        <v>7</v>
      </c>
      <c r="G96" s="227" t="s">
        <v>7</v>
      </c>
      <c r="H96" s="212" t="s">
        <v>598</v>
      </c>
      <c r="I96" s="1472" t="s">
        <v>7</v>
      </c>
      <c r="J96" s="181"/>
      <c r="K96" s="212"/>
      <c r="L96" s="227"/>
      <c r="M96" s="227"/>
      <c r="N96" s="194"/>
      <c r="O96" s="227"/>
      <c r="P96" s="208" t="s">
        <v>62</v>
      </c>
      <c r="Q96" s="209" t="s">
        <v>62</v>
      </c>
      <c r="R96" s="210" t="s">
        <v>62</v>
      </c>
      <c r="S96" s="199">
        <v>1</v>
      </c>
      <c r="T96" s="211">
        <v>1E-3</v>
      </c>
    </row>
    <row r="97" spans="2:20" ht="24.95" customHeight="1" x14ac:dyDescent="0.2">
      <c r="B97" s="205" t="s">
        <v>328</v>
      </c>
      <c r="C97" s="175" t="s">
        <v>22</v>
      </c>
      <c r="D97" s="212" t="s">
        <v>7</v>
      </c>
      <c r="E97" s="193" t="s">
        <v>264</v>
      </c>
      <c r="F97" s="193" t="s">
        <v>7</v>
      </c>
      <c r="G97" s="193" t="s">
        <v>7</v>
      </c>
      <c r="H97" s="212" t="s">
        <v>62</v>
      </c>
      <c r="I97" s="1474" t="s">
        <v>7</v>
      </c>
      <c r="J97" s="181"/>
      <c r="K97" s="212"/>
      <c r="L97" s="212"/>
      <c r="M97" s="212"/>
      <c r="N97" s="212"/>
      <c r="O97" s="194"/>
      <c r="P97" s="208">
        <f t="shared" ref="P97:P114" si="13">MAX(D97:O97)</f>
        <v>0</v>
      </c>
      <c r="Q97" s="209">
        <f>MIN(D97:O97)</f>
        <v>0</v>
      </c>
      <c r="R97" s="210" t="e">
        <f t="shared" ref="R97:R114" si="14">AVERAGE(D97:O97)</f>
        <v>#DIV/0!</v>
      </c>
      <c r="S97" s="180">
        <v>0.05</v>
      </c>
      <c r="T97" s="180">
        <v>2E-3</v>
      </c>
    </row>
    <row r="98" spans="2:20" ht="24.95" customHeight="1" x14ac:dyDescent="0.2">
      <c r="B98" s="205" t="s">
        <v>360</v>
      </c>
      <c r="C98" s="175" t="s">
        <v>22</v>
      </c>
      <c r="D98" s="227" t="s">
        <v>7</v>
      </c>
      <c r="E98" s="193" t="s">
        <v>264</v>
      </c>
      <c r="F98" s="227" t="s">
        <v>7</v>
      </c>
      <c r="G98" s="212" t="s">
        <v>7</v>
      </c>
      <c r="H98" s="212" t="s">
        <v>62</v>
      </c>
      <c r="I98" s="1472" t="s">
        <v>7</v>
      </c>
      <c r="J98" s="181"/>
      <c r="K98" s="212"/>
      <c r="L98" s="212"/>
      <c r="M98" s="212"/>
      <c r="N98" s="212"/>
      <c r="O98" s="227"/>
      <c r="P98" s="208">
        <f t="shared" si="13"/>
        <v>0</v>
      </c>
      <c r="Q98" s="213" t="s">
        <v>62</v>
      </c>
      <c r="R98" s="210" t="s">
        <v>62</v>
      </c>
      <c r="S98" s="180">
        <v>0.05</v>
      </c>
      <c r="T98" s="180">
        <v>2E-3</v>
      </c>
    </row>
    <row r="99" spans="2:20" ht="24.95" customHeight="1" x14ac:dyDescent="0.2">
      <c r="B99" s="205" t="s">
        <v>361</v>
      </c>
      <c r="C99" s="175" t="s">
        <v>22</v>
      </c>
      <c r="D99" s="212" t="s">
        <v>7</v>
      </c>
      <c r="E99" s="193" t="s">
        <v>62</v>
      </c>
      <c r="F99" s="212" t="s">
        <v>7</v>
      </c>
      <c r="G99" s="192" t="s">
        <v>7</v>
      </c>
      <c r="H99" s="212" t="s">
        <v>62</v>
      </c>
      <c r="I99" s="1472" t="s">
        <v>7</v>
      </c>
      <c r="J99" s="181"/>
      <c r="K99" s="212"/>
      <c r="L99" s="192"/>
      <c r="M99" s="192"/>
      <c r="N99" s="212"/>
      <c r="O99" s="227"/>
      <c r="P99" s="214">
        <f t="shared" si="13"/>
        <v>0</v>
      </c>
      <c r="Q99" s="209" t="s">
        <v>62</v>
      </c>
      <c r="R99" s="215" t="e">
        <f t="shared" si="14"/>
        <v>#DIV/0!</v>
      </c>
      <c r="S99" s="180">
        <v>5.0000000000000001E-3</v>
      </c>
      <c r="T99" s="180">
        <v>2.0000000000000001E-4</v>
      </c>
    </row>
    <row r="100" spans="2:20" ht="24.95" customHeight="1" x14ac:dyDescent="0.2">
      <c r="B100" s="205" t="s">
        <v>646</v>
      </c>
      <c r="C100" s="175" t="s">
        <v>22</v>
      </c>
      <c r="D100" s="212" t="s">
        <v>7</v>
      </c>
      <c r="E100" s="193" t="s">
        <v>62</v>
      </c>
      <c r="F100" s="212" t="s">
        <v>7</v>
      </c>
      <c r="G100" s="192" t="s">
        <v>7</v>
      </c>
      <c r="H100" s="212" t="s">
        <v>62</v>
      </c>
      <c r="I100" s="1472" t="s">
        <v>7</v>
      </c>
      <c r="J100" s="181"/>
      <c r="K100" s="212"/>
      <c r="L100" s="192"/>
      <c r="M100" s="192"/>
      <c r="N100" s="212"/>
      <c r="O100" s="227"/>
      <c r="P100" s="214"/>
      <c r="Q100" s="209"/>
      <c r="R100" s="215"/>
      <c r="S100" s="180"/>
      <c r="T100" s="180"/>
    </row>
    <row r="101" spans="2:20" ht="24.95" customHeight="1" x14ac:dyDescent="0.2">
      <c r="B101" s="205" t="s">
        <v>354</v>
      </c>
      <c r="C101" s="175" t="s">
        <v>22</v>
      </c>
      <c r="D101" s="212" t="s">
        <v>7</v>
      </c>
      <c r="E101" s="193">
        <v>3.5999999999999999E-3</v>
      </c>
      <c r="F101" s="212" t="s">
        <v>7</v>
      </c>
      <c r="G101" s="192" t="s">
        <v>7</v>
      </c>
      <c r="H101" s="212">
        <v>4.1000000000000003E-3</v>
      </c>
      <c r="I101" s="1472" t="s">
        <v>7</v>
      </c>
      <c r="J101" s="181"/>
      <c r="K101" s="212"/>
      <c r="L101" s="192"/>
      <c r="M101" s="192"/>
      <c r="N101" s="212"/>
      <c r="O101" s="227"/>
      <c r="P101" s="214"/>
      <c r="Q101" s="209"/>
      <c r="R101" s="215"/>
      <c r="S101" s="180"/>
      <c r="T101" s="180"/>
    </row>
    <row r="102" spans="2:20" ht="24.95" customHeight="1" x14ac:dyDescent="0.2">
      <c r="B102" s="216" t="s">
        <v>331</v>
      </c>
      <c r="C102" s="217" t="s">
        <v>22</v>
      </c>
      <c r="D102" s="212" t="s">
        <v>7</v>
      </c>
      <c r="E102" s="193" t="s">
        <v>62</v>
      </c>
      <c r="F102" s="212" t="s">
        <v>7</v>
      </c>
      <c r="G102" s="194" t="s">
        <v>7</v>
      </c>
      <c r="H102" s="192" t="s">
        <v>7</v>
      </c>
      <c r="I102" s="218" t="s">
        <v>7</v>
      </c>
      <c r="J102" s="181"/>
      <c r="K102" s="192"/>
      <c r="L102" s="227"/>
      <c r="M102" s="227"/>
      <c r="N102" s="192"/>
      <c r="O102" s="227"/>
      <c r="P102" s="163">
        <f t="shared" si="13"/>
        <v>0</v>
      </c>
      <c r="Q102" s="164">
        <f t="shared" ref="Q102:Q113" si="15">MIN(D102:O102)</f>
        <v>0</v>
      </c>
      <c r="R102" s="165" t="e">
        <f t="shared" si="14"/>
        <v>#DIV/0!</v>
      </c>
      <c r="S102" s="222" t="s">
        <v>6</v>
      </c>
      <c r="T102" s="222" t="s">
        <v>6</v>
      </c>
    </row>
    <row r="103" spans="2:20" ht="24.95" customHeight="1" x14ac:dyDescent="0.2">
      <c r="B103" s="216" t="s">
        <v>332</v>
      </c>
      <c r="C103" s="217" t="s">
        <v>22</v>
      </c>
      <c r="D103" s="212" t="s">
        <v>7</v>
      </c>
      <c r="E103" s="203">
        <v>3.5999999999999999E-3</v>
      </c>
      <c r="F103" s="212" t="s">
        <v>7</v>
      </c>
      <c r="G103" s="194" t="s">
        <v>7</v>
      </c>
      <c r="H103" s="192" t="s">
        <v>7</v>
      </c>
      <c r="I103" s="218" t="s">
        <v>7</v>
      </c>
      <c r="J103" s="181"/>
      <c r="K103" s="192"/>
      <c r="L103" s="227"/>
      <c r="M103" s="227"/>
      <c r="N103" s="192"/>
      <c r="O103" s="227"/>
      <c r="P103" s="163">
        <f t="shared" si="13"/>
        <v>3.5999999999999999E-3</v>
      </c>
      <c r="Q103" s="164">
        <f t="shared" si="15"/>
        <v>3.5999999999999999E-3</v>
      </c>
      <c r="R103" s="165">
        <f t="shared" si="14"/>
        <v>3.5999999999999999E-3</v>
      </c>
      <c r="S103" s="222" t="s">
        <v>6</v>
      </c>
      <c r="T103" s="222">
        <v>8.0000000000000002E-3</v>
      </c>
    </row>
    <row r="104" spans="2:20" ht="24.95" customHeight="1" x14ac:dyDescent="0.2">
      <c r="B104" s="174" t="s">
        <v>41</v>
      </c>
      <c r="C104" s="175" t="s">
        <v>22</v>
      </c>
      <c r="D104" s="203">
        <v>1.7</v>
      </c>
      <c r="E104" s="203">
        <v>1.5</v>
      </c>
      <c r="F104" s="203">
        <v>1.1000000000000001</v>
      </c>
      <c r="G104" s="203">
        <v>1.4</v>
      </c>
      <c r="H104" s="203">
        <v>1</v>
      </c>
      <c r="I104" s="1474" t="s">
        <v>7</v>
      </c>
      <c r="J104" s="181"/>
      <c r="K104" s="203"/>
      <c r="L104" s="203"/>
      <c r="M104" s="203"/>
      <c r="N104" s="203"/>
      <c r="O104" s="203"/>
      <c r="P104" s="171">
        <f t="shared" si="13"/>
        <v>1.7</v>
      </c>
      <c r="Q104" s="172">
        <f t="shared" si="15"/>
        <v>1</v>
      </c>
      <c r="R104" s="173">
        <f t="shared" si="14"/>
        <v>1.3400000000000003</v>
      </c>
      <c r="S104" s="223" t="s">
        <v>6</v>
      </c>
      <c r="T104" s="204" t="s">
        <v>6</v>
      </c>
    </row>
    <row r="105" spans="2:20" ht="24.95" customHeight="1" x14ac:dyDescent="0.2">
      <c r="B105" s="174" t="s">
        <v>333</v>
      </c>
      <c r="C105" s="175" t="s">
        <v>22</v>
      </c>
      <c r="D105" s="203">
        <v>1.7</v>
      </c>
      <c r="E105" s="193" t="s">
        <v>7</v>
      </c>
      <c r="F105" s="203" t="s">
        <v>7</v>
      </c>
      <c r="G105" s="203" t="s">
        <v>7</v>
      </c>
      <c r="H105" s="203" t="s">
        <v>7</v>
      </c>
      <c r="I105" s="1474" t="s">
        <v>7</v>
      </c>
      <c r="J105" s="181"/>
      <c r="K105" s="203"/>
      <c r="L105" s="203"/>
      <c r="M105" s="203"/>
      <c r="N105" s="203"/>
      <c r="O105" s="203"/>
      <c r="P105" s="171">
        <f t="shared" si="13"/>
        <v>1.7</v>
      </c>
      <c r="Q105" s="224">
        <f t="shared" si="15"/>
        <v>1.7</v>
      </c>
      <c r="R105" s="225">
        <f t="shared" si="14"/>
        <v>1.7</v>
      </c>
      <c r="S105" s="226"/>
      <c r="T105" s="226"/>
    </row>
    <row r="106" spans="2:20" ht="24.95" customHeight="1" x14ac:dyDescent="0.2">
      <c r="B106" s="174" t="s">
        <v>42</v>
      </c>
      <c r="C106" s="175" t="s">
        <v>22</v>
      </c>
      <c r="D106" s="227">
        <v>5.9200000000000003E-2</v>
      </c>
      <c r="E106" s="193" t="s">
        <v>7</v>
      </c>
      <c r="F106" s="193" t="s">
        <v>7</v>
      </c>
      <c r="G106" s="193" t="s">
        <v>7</v>
      </c>
      <c r="H106" s="193" t="s">
        <v>7</v>
      </c>
      <c r="I106" s="1474" t="s">
        <v>7</v>
      </c>
      <c r="J106" s="288"/>
      <c r="K106" s="227"/>
      <c r="L106" s="227"/>
      <c r="M106" s="227"/>
      <c r="N106" s="227"/>
      <c r="O106" s="227"/>
      <c r="P106" s="228">
        <f t="shared" si="13"/>
        <v>5.9200000000000003E-2</v>
      </c>
      <c r="Q106" s="229">
        <f t="shared" si="15"/>
        <v>5.9200000000000003E-2</v>
      </c>
      <c r="R106" s="230">
        <f t="shared" si="14"/>
        <v>5.9200000000000003E-2</v>
      </c>
      <c r="S106" s="226"/>
      <c r="T106" s="226"/>
    </row>
    <row r="107" spans="2:20" ht="24.95" customHeight="1" x14ac:dyDescent="0.2">
      <c r="B107" s="174" t="s">
        <v>43</v>
      </c>
      <c r="C107" s="175" t="s">
        <v>44</v>
      </c>
      <c r="D107" s="192">
        <v>3.4823529411764711</v>
      </c>
      <c r="E107" s="192" t="s">
        <v>7</v>
      </c>
      <c r="F107" s="193" t="s">
        <v>7</v>
      </c>
      <c r="G107" s="193" t="s">
        <v>7</v>
      </c>
      <c r="H107" s="193" t="s">
        <v>7</v>
      </c>
      <c r="I107" s="1472" t="s">
        <v>7</v>
      </c>
      <c r="J107" s="181"/>
      <c r="K107" s="192"/>
      <c r="L107" s="192"/>
      <c r="M107" s="192"/>
      <c r="N107" s="192"/>
      <c r="O107" s="192"/>
      <c r="P107" s="163">
        <f t="shared" si="13"/>
        <v>3.4823529411764711</v>
      </c>
      <c r="Q107" s="231">
        <f t="shared" si="15"/>
        <v>3.4823529411764711</v>
      </c>
      <c r="R107" s="232">
        <f t="shared" si="14"/>
        <v>3.4823529411764711</v>
      </c>
      <c r="S107" s="226"/>
      <c r="T107" s="226"/>
    </row>
    <row r="108" spans="2:20" ht="24.95" customHeight="1" x14ac:dyDescent="0.2">
      <c r="B108" s="191" t="s">
        <v>335</v>
      </c>
      <c r="C108" s="175" t="s">
        <v>22</v>
      </c>
      <c r="D108" s="193">
        <v>5.17</v>
      </c>
      <c r="E108" s="237">
        <v>5.5</v>
      </c>
      <c r="F108" s="192">
        <v>6.5</v>
      </c>
      <c r="G108" s="192">
        <v>6.25</v>
      </c>
      <c r="H108" s="192">
        <v>5.74</v>
      </c>
      <c r="I108" s="192">
        <v>5.8</v>
      </c>
      <c r="J108" s="181"/>
      <c r="K108" s="192"/>
      <c r="L108" s="192"/>
      <c r="M108" s="192"/>
      <c r="N108" s="192"/>
      <c r="O108" s="192"/>
      <c r="P108" s="171">
        <f t="shared" si="13"/>
        <v>6.5</v>
      </c>
      <c r="Q108" s="172">
        <f t="shared" si="15"/>
        <v>5.17</v>
      </c>
      <c r="R108" s="173">
        <f t="shared" si="14"/>
        <v>5.8266666666666671</v>
      </c>
      <c r="S108" s="204" t="s">
        <v>46</v>
      </c>
      <c r="T108" s="204" t="s">
        <v>6</v>
      </c>
    </row>
    <row r="109" spans="2:20" ht="24.95" customHeight="1" x14ac:dyDescent="0.2">
      <c r="B109" s="174" t="s">
        <v>47</v>
      </c>
      <c r="C109" s="175" t="s">
        <v>22</v>
      </c>
      <c r="D109" s="203">
        <v>1.3</v>
      </c>
      <c r="E109" s="289">
        <v>1.4</v>
      </c>
      <c r="F109" s="203">
        <v>0.9</v>
      </c>
      <c r="G109" s="193">
        <v>1.3</v>
      </c>
      <c r="H109" s="203">
        <v>1.1000000000000001</v>
      </c>
      <c r="I109" s="203">
        <v>1</v>
      </c>
      <c r="J109" s="169"/>
      <c r="K109" s="203"/>
      <c r="L109" s="203"/>
      <c r="M109" s="203"/>
      <c r="N109" s="203"/>
      <c r="O109" s="203"/>
      <c r="P109" s="171">
        <f t="shared" si="13"/>
        <v>1.4</v>
      </c>
      <c r="Q109" s="172">
        <f t="shared" si="15"/>
        <v>0.9</v>
      </c>
      <c r="R109" s="173">
        <f t="shared" si="14"/>
        <v>1.1666666666666667</v>
      </c>
      <c r="S109" s="204" t="s">
        <v>48</v>
      </c>
      <c r="T109" s="235" t="s">
        <v>6</v>
      </c>
    </row>
    <row r="110" spans="2:20" ht="24.95" customHeight="1" x14ac:dyDescent="0.2">
      <c r="B110" s="236" t="s">
        <v>49</v>
      </c>
      <c r="C110" s="159" t="s">
        <v>50</v>
      </c>
      <c r="D110" s="237">
        <v>4352</v>
      </c>
      <c r="E110" s="237">
        <v>1274</v>
      </c>
      <c r="F110" s="237">
        <v>1112</v>
      </c>
      <c r="G110" s="237">
        <v>1782</v>
      </c>
      <c r="H110" s="237">
        <v>1607</v>
      </c>
      <c r="I110" s="237">
        <v>1259</v>
      </c>
      <c r="J110" s="176"/>
      <c r="K110" s="237"/>
      <c r="L110" s="237"/>
      <c r="M110" s="237"/>
      <c r="N110" s="237"/>
      <c r="O110" s="237"/>
      <c r="P110" s="238">
        <f t="shared" si="13"/>
        <v>4352</v>
      </c>
      <c r="Q110" s="239">
        <f t="shared" si="15"/>
        <v>1112</v>
      </c>
      <c r="R110" s="240">
        <f t="shared" si="14"/>
        <v>1897.6666666666667</v>
      </c>
      <c r="S110" s="235" t="s">
        <v>51</v>
      </c>
      <c r="T110" s="235" t="s">
        <v>6</v>
      </c>
    </row>
    <row r="111" spans="2:20" ht="24.95" customHeight="1" x14ac:dyDescent="0.2">
      <c r="B111" s="236" t="s">
        <v>52</v>
      </c>
      <c r="C111" s="175" t="s">
        <v>50</v>
      </c>
      <c r="D111" s="237">
        <v>990</v>
      </c>
      <c r="E111" s="237">
        <v>218</v>
      </c>
      <c r="F111" s="237">
        <v>203</v>
      </c>
      <c r="G111" s="237">
        <v>110</v>
      </c>
      <c r="H111" s="237">
        <v>226</v>
      </c>
      <c r="I111" s="237">
        <v>75</v>
      </c>
      <c r="J111" s="176"/>
      <c r="K111" s="237"/>
      <c r="L111" s="237"/>
      <c r="M111" s="237"/>
      <c r="N111" s="237"/>
      <c r="O111" s="237"/>
      <c r="P111" s="238">
        <f t="shared" si="13"/>
        <v>990</v>
      </c>
      <c r="Q111" s="239">
        <f t="shared" si="15"/>
        <v>75</v>
      </c>
      <c r="R111" s="240">
        <f t="shared" si="14"/>
        <v>303.66666666666669</v>
      </c>
      <c r="S111" s="235" t="s">
        <v>53</v>
      </c>
      <c r="T111" s="241" t="s">
        <v>7</v>
      </c>
    </row>
    <row r="112" spans="2:20" ht="24.95" customHeight="1" x14ac:dyDescent="0.2">
      <c r="B112" s="236" t="s">
        <v>383</v>
      </c>
      <c r="C112" s="175" t="s">
        <v>50</v>
      </c>
      <c r="D112" s="237">
        <v>185</v>
      </c>
      <c r="E112" s="291">
        <v>122</v>
      </c>
      <c r="F112" s="237">
        <v>52</v>
      </c>
      <c r="G112" s="237">
        <v>52</v>
      </c>
      <c r="H112" s="237">
        <v>41</v>
      </c>
      <c r="I112" s="237">
        <v>10</v>
      </c>
      <c r="J112" s="176"/>
      <c r="K112" s="237"/>
      <c r="L112" s="237"/>
      <c r="M112" s="237"/>
      <c r="N112" s="237"/>
      <c r="O112" s="237"/>
      <c r="P112" s="238">
        <f t="shared" si="13"/>
        <v>185</v>
      </c>
      <c r="Q112" s="239">
        <f t="shared" si="15"/>
        <v>10</v>
      </c>
      <c r="R112" s="240">
        <f t="shared" si="14"/>
        <v>77</v>
      </c>
      <c r="S112" s="242"/>
      <c r="T112" s="242"/>
    </row>
    <row r="113" spans="2:20" ht="24.95" customHeight="1" x14ac:dyDescent="0.2">
      <c r="B113" s="174" t="s">
        <v>54</v>
      </c>
      <c r="C113" s="175" t="s">
        <v>346</v>
      </c>
      <c r="D113" s="237">
        <v>4000</v>
      </c>
      <c r="E113" s="291">
        <v>9200</v>
      </c>
      <c r="F113" s="237">
        <v>16400</v>
      </c>
      <c r="G113" s="237">
        <v>48000</v>
      </c>
      <c r="H113" s="237">
        <v>38000</v>
      </c>
      <c r="I113" s="237">
        <v>26000</v>
      </c>
      <c r="J113" s="176"/>
      <c r="K113" s="237"/>
      <c r="L113" s="237"/>
      <c r="M113" s="237"/>
      <c r="N113" s="237"/>
      <c r="O113" s="237"/>
      <c r="P113" s="238">
        <f t="shared" si="13"/>
        <v>48000</v>
      </c>
      <c r="Q113" s="239">
        <f t="shared" si="15"/>
        <v>4000</v>
      </c>
      <c r="R113" s="240">
        <f t="shared" si="14"/>
        <v>23600</v>
      </c>
      <c r="S113" s="241" t="s">
        <v>7</v>
      </c>
      <c r="T113" s="292" t="s">
        <v>7</v>
      </c>
    </row>
    <row r="114" spans="2:20" ht="24.95" customHeight="1" x14ac:dyDescent="0.2">
      <c r="B114" s="293" t="s">
        <v>55</v>
      </c>
      <c r="C114" s="294" t="s">
        <v>346</v>
      </c>
      <c r="D114" s="291">
        <v>1600</v>
      </c>
      <c r="E114" s="295">
        <v>7600</v>
      </c>
      <c r="F114" s="291">
        <v>12800</v>
      </c>
      <c r="G114" s="291">
        <v>28000</v>
      </c>
      <c r="H114" s="291">
        <v>15200</v>
      </c>
      <c r="I114" s="237">
        <v>6000</v>
      </c>
      <c r="J114" s="176"/>
      <c r="K114" s="291"/>
      <c r="L114" s="291"/>
      <c r="M114" s="291"/>
      <c r="N114" s="291"/>
      <c r="O114" s="291"/>
      <c r="P114" s="296">
        <f t="shared" si="13"/>
        <v>28000</v>
      </c>
      <c r="Q114" s="297">
        <f>MIN(D114:O114)</f>
        <v>1600</v>
      </c>
      <c r="R114" s="298">
        <f t="shared" si="14"/>
        <v>11866.666666666666</v>
      </c>
      <c r="S114" s="292" t="s">
        <v>7</v>
      </c>
      <c r="T114" s="299" t="s">
        <v>7</v>
      </c>
    </row>
    <row r="115" spans="2:20" ht="24.95" customHeight="1" x14ac:dyDescent="0.2">
      <c r="B115" s="185" t="s">
        <v>384</v>
      </c>
      <c r="C115" s="300" t="s">
        <v>346</v>
      </c>
      <c r="D115" s="291">
        <v>0</v>
      </c>
      <c r="E115" s="295">
        <v>400</v>
      </c>
      <c r="F115" s="291">
        <v>0</v>
      </c>
      <c r="G115" s="291">
        <v>800</v>
      </c>
      <c r="H115" s="291">
        <v>0</v>
      </c>
      <c r="I115" s="237" t="s">
        <v>7</v>
      </c>
      <c r="J115" s="176"/>
      <c r="K115" s="291"/>
      <c r="L115" s="291"/>
      <c r="M115" s="291"/>
      <c r="N115" s="291"/>
      <c r="O115" s="301"/>
      <c r="P115" s="238">
        <f>MAX(D115:O115)</f>
        <v>800</v>
      </c>
      <c r="Q115" s="302">
        <f>MIN(D115:O115)</f>
        <v>0</v>
      </c>
      <c r="R115" s="303">
        <f>AVERAGE(D115:O115)</f>
        <v>240</v>
      </c>
      <c r="S115" s="292" t="s">
        <v>7</v>
      </c>
      <c r="T115" s="292" t="s">
        <v>7</v>
      </c>
    </row>
    <row r="116" spans="2:20" ht="24.95" customHeight="1" x14ac:dyDescent="0.2">
      <c r="B116" s="236" t="s">
        <v>56</v>
      </c>
      <c r="C116" s="217" t="s">
        <v>57</v>
      </c>
      <c r="D116" s="182">
        <v>24.55</v>
      </c>
      <c r="E116" s="304">
        <v>27.73</v>
      </c>
      <c r="F116" s="181">
        <v>13.57</v>
      </c>
      <c r="G116" s="305">
        <v>12.03</v>
      </c>
      <c r="H116" s="305">
        <v>12.37</v>
      </c>
      <c r="I116" s="244">
        <v>9.9499999999999993</v>
      </c>
      <c r="J116" s="181"/>
      <c r="K116" s="305"/>
      <c r="L116" s="305"/>
      <c r="M116" s="305"/>
      <c r="N116" s="305"/>
      <c r="O116" s="306"/>
      <c r="P116" s="249">
        <f>MAX(D116:O116)</f>
        <v>27.73</v>
      </c>
      <c r="Q116" s="250">
        <f>MIN(D116:O116)</f>
        <v>9.9499999999999993</v>
      </c>
      <c r="R116" s="165">
        <f>AVERAGE(D116:O116)</f>
        <v>16.7</v>
      </c>
      <c r="S116" s="248" t="s">
        <v>6</v>
      </c>
      <c r="T116" s="180" t="s">
        <v>7</v>
      </c>
    </row>
    <row r="117" spans="2:20" ht="24.95" customHeight="1" x14ac:dyDescent="0.2">
      <c r="B117" s="236" t="s">
        <v>58</v>
      </c>
      <c r="C117" s="217" t="s">
        <v>339</v>
      </c>
      <c r="D117" s="182">
        <v>0.44</v>
      </c>
      <c r="E117" s="307">
        <v>0.17</v>
      </c>
      <c r="F117" s="181">
        <v>1.9</v>
      </c>
      <c r="G117" s="305">
        <v>1.44</v>
      </c>
      <c r="H117" s="305">
        <v>3.25</v>
      </c>
      <c r="I117" s="244">
        <v>2.0499999999999998</v>
      </c>
      <c r="J117" s="181"/>
      <c r="K117" s="305"/>
      <c r="L117" s="305"/>
      <c r="M117" s="305"/>
      <c r="N117" s="305"/>
      <c r="O117" s="306"/>
      <c r="P117" s="249">
        <f>MAX(D117:O117)</f>
        <v>3.25</v>
      </c>
      <c r="Q117" s="250">
        <f>MIN(D117:O117)</f>
        <v>0.17</v>
      </c>
      <c r="R117" s="165">
        <f>AVERAGE(D117:O117)</f>
        <v>1.5416666666666667</v>
      </c>
      <c r="S117" s="248" t="s">
        <v>6</v>
      </c>
      <c r="T117" s="180" t="s">
        <v>7</v>
      </c>
    </row>
    <row r="118" spans="2:20" ht="24.95" customHeight="1" thickBot="1" x14ac:dyDescent="0.25">
      <c r="B118" s="253" t="s">
        <v>59</v>
      </c>
      <c r="C118" s="254" t="s">
        <v>60</v>
      </c>
      <c r="D118" s="255">
        <v>76.577631999999994</v>
      </c>
      <c r="E118" s="308">
        <v>85.307243999999997</v>
      </c>
      <c r="F118" s="256">
        <v>89</v>
      </c>
      <c r="G118" s="258">
        <v>86</v>
      </c>
      <c r="H118" s="258">
        <v>83</v>
      </c>
      <c r="I118" s="258">
        <v>86</v>
      </c>
      <c r="J118" s="258"/>
      <c r="K118" s="258"/>
      <c r="L118" s="258"/>
      <c r="M118" s="258"/>
      <c r="N118" s="258"/>
      <c r="O118" s="309"/>
      <c r="P118" s="310">
        <f>MAX(D118:O118)</f>
        <v>89</v>
      </c>
      <c r="Q118" s="311">
        <f>MIN(D118:O118)</f>
        <v>76.577631999999994</v>
      </c>
      <c r="R118" s="312">
        <f>AVERAGE(D118:O118)</f>
        <v>84.314145999999994</v>
      </c>
      <c r="S118" s="313" t="s">
        <v>6</v>
      </c>
      <c r="T118" s="314" t="s">
        <v>7</v>
      </c>
    </row>
    <row r="119" spans="2:20" ht="24.95" customHeight="1" x14ac:dyDescent="0.2">
      <c r="B119" s="261" t="s">
        <v>340</v>
      </c>
      <c r="C119" s="262"/>
      <c r="D119" s="263"/>
      <c r="F119" s="263"/>
      <c r="G119" s="263"/>
      <c r="H119" s="263"/>
      <c r="I119" s="263"/>
      <c r="J119" s="263"/>
      <c r="K119" s="263"/>
      <c r="L119" s="263"/>
      <c r="M119" s="263"/>
      <c r="N119" s="263"/>
      <c r="O119" s="263"/>
      <c r="P119" s="263"/>
      <c r="Q119" s="263"/>
      <c r="R119" s="263"/>
      <c r="S119" s="262"/>
    </row>
    <row r="120" spans="2:20" ht="24.95" customHeight="1" x14ac:dyDescent="0.2">
      <c r="B120" s="138" t="s">
        <v>341</v>
      </c>
      <c r="N120" s="264"/>
    </row>
    <row r="122" spans="2:20" ht="24.95" customHeight="1" thickBot="1" x14ac:dyDescent="0.25">
      <c r="B122"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23" spans="2:20" ht="24.95" customHeight="1" thickBot="1" x14ac:dyDescent="0.25">
      <c r="B123" s="142" t="s">
        <v>0</v>
      </c>
      <c r="C123" s="315" t="s">
        <v>1</v>
      </c>
      <c r="D123" s="266">
        <f t="shared" ref="D123:O123" si="16">D3</f>
        <v>45566</v>
      </c>
      <c r="E123" s="266">
        <f t="shared" si="16"/>
        <v>45598</v>
      </c>
      <c r="F123" s="266">
        <f t="shared" si="16"/>
        <v>45630</v>
      </c>
      <c r="G123" s="266">
        <f t="shared" si="16"/>
        <v>45662</v>
      </c>
      <c r="H123" s="266">
        <f t="shared" si="16"/>
        <v>45694</v>
      </c>
      <c r="I123" s="266">
        <f t="shared" si="16"/>
        <v>45726</v>
      </c>
      <c r="J123" s="266">
        <f t="shared" si="16"/>
        <v>45758</v>
      </c>
      <c r="K123" s="266">
        <f t="shared" si="16"/>
        <v>45790</v>
      </c>
      <c r="L123" s="266">
        <f t="shared" si="16"/>
        <v>45822</v>
      </c>
      <c r="M123" s="266">
        <f t="shared" si="16"/>
        <v>45854</v>
      </c>
      <c r="N123" s="266">
        <f t="shared" si="16"/>
        <v>45886</v>
      </c>
      <c r="O123" s="266">
        <f t="shared" si="16"/>
        <v>45918</v>
      </c>
      <c r="P123" s="144" t="s">
        <v>309</v>
      </c>
      <c r="Q123" s="316" t="s">
        <v>310</v>
      </c>
      <c r="R123" s="317" t="s">
        <v>311</v>
      </c>
      <c r="S123" s="147" t="s">
        <v>312</v>
      </c>
      <c r="T123" s="147" t="s">
        <v>171</v>
      </c>
    </row>
    <row r="124" spans="2:20" ht="24.95" customHeight="1" x14ac:dyDescent="0.2">
      <c r="B124" s="149" t="s">
        <v>5</v>
      </c>
      <c r="C124" s="318"/>
      <c r="D124" s="319">
        <v>8</v>
      </c>
      <c r="E124" s="269">
        <v>12</v>
      </c>
      <c r="F124" s="269">
        <v>3</v>
      </c>
      <c r="G124" s="269">
        <v>7</v>
      </c>
      <c r="H124" s="269">
        <v>3</v>
      </c>
      <c r="I124" s="269">
        <v>3</v>
      </c>
      <c r="J124" s="269"/>
      <c r="K124" s="269"/>
      <c r="L124" s="269"/>
      <c r="M124" s="269"/>
      <c r="N124" s="269"/>
      <c r="O124" s="271"/>
      <c r="P124" s="154" t="s">
        <v>7</v>
      </c>
      <c r="Q124" s="320" t="s">
        <v>7</v>
      </c>
      <c r="R124" s="321" t="s">
        <v>7</v>
      </c>
      <c r="S124" s="157" t="s">
        <v>6</v>
      </c>
      <c r="T124" s="157" t="s">
        <v>6</v>
      </c>
    </row>
    <row r="125" spans="2:20" ht="24.95" customHeight="1" x14ac:dyDescent="0.2">
      <c r="B125" s="158" t="s">
        <v>8</v>
      </c>
      <c r="C125" s="322" t="s">
        <v>9</v>
      </c>
      <c r="D125" s="182" t="s">
        <v>551</v>
      </c>
      <c r="E125" s="181" t="s">
        <v>619</v>
      </c>
      <c r="F125" s="272" t="s">
        <v>590</v>
      </c>
      <c r="G125" s="181">
        <v>11.1</v>
      </c>
      <c r="H125" s="181">
        <v>13.05</v>
      </c>
      <c r="I125" s="181">
        <v>11.05</v>
      </c>
      <c r="J125" s="181"/>
      <c r="K125" s="181"/>
      <c r="L125" s="181"/>
      <c r="M125" s="181"/>
      <c r="N125" s="181"/>
      <c r="O125" s="281"/>
      <c r="P125" s="163" t="s">
        <v>7</v>
      </c>
      <c r="Q125" s="231" t="s">
        <v>7</v>
      </c>
      <c r="R125" s="232" t="s">
        <v>7</v>
      </c>
      <c r="S125" s="166" t="s">
        <v>6</v>
      </c>
      <c r="T125" s="166" t="s">
        <v>6</v>
      </c>
    </row>
    <row r="126" spans="2:20" ht="24.95" customHeight="1" x14ac:dyDescent="0.2">
      <c r="B126" s="158" t="s">
        <v>313</v>
      </c>
      <c r="C126" s="322" t="s">
        <v>11</v>
      </c>
      <c r="D126" s="167">
        <v>28.6</v>
      </c>
      <c r="E126" s="168">
        <v>27.8</v>
      </c>
      <c r="F126" s="168">
        <v>27.47</v>
      </c>
      <c r="G126" s="169">
        <v>25.27</v>
      </c>
      <c r="H126" s="168">
        <v>25.2</v>
      </c>
      <c r="I126" s="169">
        <v>28.96</v>
      </c>
      <c r="J126" s="169"/>
      <c r="K126" s="169"/>
      <c r="L126" s="169"/>
      <c r="M126" s="169"/>
      <c r="N126" s="169"/>
      <c r="O126" s="275"/>
      <c r="P126" s="171">
        <f t="shared" ref="P126:P153" si="17">MAX(D126:O126)</f>
        <v>28.96</v>
      </c>
      <c r="Q126" s="224">
        <f t="shared" ref="Q126:Q153" si="18">MIN(D126:O126)</f>
        <v>25.2</v>
      </c>
      <c r="R126" s="225">
        <f t="shared" ref="R126:R153" si="19">AVERAGE(D126:O126)</f>
        <v>27.216666666666669</v>
      </c>
      <c r="S126" s="166" t="s">
        <v>6</v>
      </c>
      <c r="T126" s="166" t="s">
        <v>6</v>
      </c>
    </row>
    <row r="127" spans="2:20" ht="24.95" customHeight="1" x14ac:dyDescent="0.2">
      <c r="B127" s="174" t="s">
        <v>12</v>
      </c>
      <c r="C127" s="183" t="s">
        <v>13</v>
      </c>
      <c r="D127" s="167">
        <v>12</v>
      </c>
      <c r="E127" s="168">
        <v>7</v>
      </c>
      <c r="F127" s="168" t="s">
        <v>7</v>
      </c>
      <c r="G127" s="168" t="s">
        <v>7</v>
      </c>
      <c r="H127" s="168">
        <v>15</v>
      </c>
      <c r="I127" s="168" t="s">
        <v>7</v>
      </c>
      <c r="J127" s="176"/>
      <c r="K127" s="176"/>
      <c r="L127" s="176"/>
      <c r="M127" s="176"/>
      <c r="N127" s="176"/>
      <c r="O127" s="277"/>
      <c r="P127" s="177">
        <f>MAX(D127:O127)</f>
        <v>15</v>
      </c>
      <c r="Q127" s="323">
        <f>MIN(D127:O127)</f>
        <v>7</v>
      </c>
      <c r="R127" s="324">
        <f>AVERAGE(D127:O127)</f>
        <v>11.333333333333334</v>
      </c>
      <c r="S127" s="180" t="s">
        <v>7</v>
      </c>
      <c r="T127" s="180" t="s">
        <v>7</v>
      </c>
    </row>
    <row r="128" spans="2:20" ht="24.95" customHeight="1" x14ac:dyDescent="0.2">
      <c r="B128" s="174" t="s">
        <v>14</v>
      </c>
      <c r="C128" s="183"/>
      <c r="D128" s="167" t="s">
        <v>61</v>
      </c>
      <c r="E128" s="168" t="s">
        <v>61</v>
      </c>
      <c r="F128" s="168" t="s">
        <v>61</v>
      </c>
      <c r="G128" s="168" t="s">
        <v>7</v>
      </c>
      <c r="H128" s="168" t="s">
        <v>61</v>
      </c>
      <c r="I128" s="168" t="s">
        <v>7</v>
      </c>
      <c r="J128" s="176"/>
      <c r="K128" s="176"/>
      <c r="L128" s="176"/>
      <c r="M128" s="176"/>
      <c r="N128" s="176"/>
      <c r="O128" s="277"/>
      <c r="P128" s="171" t="s">
        <v>61</v>
      </c>
      <c r="Q128" s="224" t="s">
        <v>61</v>
      </c>
      <c r="R128" s="225" t="s">
        <v>61</v>
      </c>
      <c r="S128" s="180" t="s">
        <v>7</v>
      </c>
      <c r="T128" s="180" t="s">
        <v>7</v>
      </c>
    </row>
    <row r="129" spans="2:20" ht="24.95" customHeight="1" x14ac:dyDescent="0.2">
      <c r="B129" s="174" t="s">
        <v>358</v>
      </c>
      <c r="C129" s="183" t="s">
        <v>315</v>
      </c>
      <c r="D129" s="182">
        <v>81.400000000000006</v>
      </c>
      <c r="E129" s="181">
        <v>24.2</v>
      </c>
      <c r="F129" s="181">
        <v>11.4</v>
      </c>
      <c r="G129" s="181" t="s">
        <v>7</v>
      </c>
      <c r="H129" s="168">
        <v>14.6</v>
      </c>
      <c r="I129" s="181" t="s">
        <v>7</v>
      </c>
      <c r="J129" s="181"/>
      <c r="K129" s="181"/>
      <c r="L129" s="181"/>
      <c r="M129" s="181"/>
      <c r="N129" s="181"/>
      <c r="O129" s="281"/>
      <c r="P129" s="171">
        <f t="shared" si="17"/>
        <v>81.400000000000006</v>
      </c>
      <c r="Q129" s="224">
        <f t="shared" si="18"/>
        <v>11.4</v>
      </c>
      <c r="R129" s="225">
        <f>AVERAGE(D129:O129)</f>
        <v>32.900000000000006</v>
      </c>
      <c r="S129" s="180" t="s">
        <v>7</v>
      </c>
      <c r="T129" s="180" t="s">
        <v>7</v>
      </c>
    </row>
    <row r="130" spans="2:20" ht="24.95" customHeight="1" x14ac:dyDescent="0.2">
      <c r="B130" s="174" t="s">
        <v>16</v>
      </c>
      <c r="C130" s="183"/>
      <c r="D130" s="167">
        <v>8.01</v>
      </c>
      <c r="E130" s="168">
        <v>8.26</v>
      </c>
      <c r="F130" s="168">
        <v>8.0399999999999991</v>
      </c>
      <c r="G130" s="168" t="s">
        <v>7</v>
      </c>
      <c r="H130" s="168">
        <v>8.16</v>
      </c>
      <c r="I130" s="168" t="s">
        <v>7</v>
      </c>
      <c r="J130" s="181"/>
      <c r="K130" s="181"/>
      <c r="L130" s="181"/>
      <c r="M130" s="181"/>
      <c r="N130" s="181"/>
      <c r="O130" s="281"/>
      <c r="P130" s="163">
        <f t="shared" si="17"/>
        <v>8.26</v>
      </c>
      <c r="Q130" s="231">
        <f t="shared" si="18"/>
        <v>8.01</v>
      </c>
      <c r="R130" s="232">
        <f t="shared" si="19"/>
        <v>8.1174999999999997</v>
      </c>
      <c r="S130" s="166" t="s">
        <v>17</v>
      </c>
      <c r="T130" s="180" t="s">
        <v>7</v>
      </c>
    </row>
    <row r="131" spans="2:20" ht="24.95" customHeight="1" x14ac:dyDescent="0.2">
      <c r="B131" s="174" t="s">
        <v>359</v>
      </c>
      <c r="C131" s="183" t="s">
        <v>19</v>
      </c>
      <c r="D131" s="167">
        <v>227</v>
      </c>
      <c r="E131" s="168">
        <v>243</v>
      </c>
      <c r="F131" s="168">
        <v>224</v>
      </c>
      <c r="G131" s="168">
        <v>225</v>
      </c>
      <c r="H131" s="168">
        <v>221</v>
      </c>
      <c r="I131" s="176">
        <v>192</v>
      </c>
      <c r="J131" s="176"/>
      <c r="K131" s="176"/>
      <c r="L131" s="176"/>
      <c r="M131" s="176"/>
      <c r="N131" s="176"/>
      <c r="O131" s="277"/>
      <c r="P131" s="177">
        <f t="shared" si="17"/>
        <v>243</v>
      </c>
      <c r="Q131" s="323">
        <f t="shared" si="18"/>
        <v>192</v>
      </c>
      <c r="R131" s="324">
        <f t="shared" si="19"/>
        <v>222</v>
      </c>
      <c r="S131" s="180" t="s">
        <v>7</v>
      </c>
      <c r="T131" s="180" t="s">
        <v>7</v>
      </c>
    </row>
    <row r="132" spans="2:20" ht="24.95" customHeight="1" x14ac:dyDescent="0.2">
      <c r="B132" s="185" t="s">
        <v>365</v>
      </c>
      <c r="C132" s="186" t="s">
        <v>20</v>
      </c>
      <c r="D132" s="182">
        <v>0.1</v>
      </c>
      <c r="E132" s="181">
        <v>0.12</v>
      </c>
      <c r="F132" s="181">
        <v>0.1</v>
      </c>
      <c r="G132" s="187">
        <v>0.11</v>
      </c>
      <c r="H132" s="187">
        <v>0.11</v>
      </c>
      <c r="I132" s="187">
        <v>0.09</v>
      </c>
      <c r="J132" s="188"/>
      <c r="K132" s="181"/>
      <c r="L132" s="187"/>
      <c r="M132" s="187"/>
      <c r="N132" s="187"/>
      <c r="O132" s="189"/>
      <c r="P132" s="163">
        <f>MAX(D132:O132)</f>
        <v>0.12</v>
      </c>
      <c r="Q132" s="164">
        <f t="shared" si="18"/>
        <v>0.09</v>
      </c>
      <c r="R132" s="165">
        <f>AVERAGE(D132:O132)</f>
        <v>0.105</v>
      </c>
      <c r="S132" s="190" t="s">
        <v>7</v>
      </c>
      <c r="T132" s="180" t="s">
        <v>7</v>
      </c>
    </row>
    <row r="133" spans="2:20" ht="24.95" customHeight="1" x14ac:dyDescent="0.2">
      <c r="B133" s="174" t="s">
        <v>21</v>
      </c>
      <c r="C133" s="183" t="s">
        <v>22</v>
      </c>
      <c r="D133" s="167">
        <v>89</v>
      </c>
      <c r="E133" s="168">
        <v>108</v>
      </c>
      <c r="F133" s="168">
        <v>101</v>
      </c>
      <c r="G133" s="168">
        <v>118</v>
      </c>
      <c r="H133" s="168">
        <v>115</v>
      </c>
      <c r="I133" s="176">
        <v>94</v>
      </c>
      <c r="J133" s="176"/>
      <c r="K133" s="176"/>
      <c r="L133" s="176"/>
      <c r="M133" s="176"/>
      <c r="N133" s="176"/>
      <c r="O133" s="277"/>
      <c r="P133" s="177">
        <f t="shared" si="17"/>
        <v>118</v>
      </c>
      <c r="Q133" s="323">
        <f t="shared" si="18"/>
        <v>89</v>
      </c>
      <c r="R133" s="324">
        <f t="shared" si="19"/>
        <v>104.16666666666667</v>
      </c>
      <c r="S133" s="180" t="s">
        <v>7</v>
      </c>
      <c r="T133" s="180" t="s">
        <v>7</v>
      </c>
    </row>
    <row r="134" spans="2:20" ht="24.95" customHeight="1" x14ac:dyDescent="0.2">
      <c r="B134" s="191" t="s">
        <v>23</v>
      </c>
      <c r="C134" s="183" t="s">
        <v>22</v>
      </c>
      <c r="D134" s="167">
        <v>0</v>
      </c>
      <c r="E134" s="168">
        <v>0</v>
      </c>
      <c r="F134" s="168" t="s">
        <v>7</v>
      </c>
      <c r="G134" s="168" t="s">
        <v>7</v>
      </c>
      <c r="H134" s="168">
        <v>0</v>
      </c>
      <c r="I134" s="168" t="s">
        <v>7</v>
      </c>
      <c r="J134" s="176"/>
      <c r="K134" s="176"/>
      <c r="L134" s="176"/>
      <c r="M134" s="176"/>
      <c r="N134" s="176"/>
      <c r="O134" s="277"/>
      <c r="P134" s="177">
        <f t="shared" si="17"/>
        <v>0</v>
      </c>
      <c r="Q134" s="323">
        <f t="shared" si="18"/>
        <v>0</v>
      </c>
      <c r="R134" s="324">
        <f t="shared" si="19"/>
        <v>0</v>
      </c>
      <c r="S134" s="166" t="s">
        <v>6</v>
      </c>
      <c r="T134" s="180" t="s">
        <v>7</v>
      </c>
    </row>
    <row r="135" spans="2:20" ht="24.95" customHeight="1" x14ac:dyDescent="0.2">
      <c r="B135" s="174" t="s">
        <v>24</v>
      </c>
      <c r="C135" s="183" t="s">
        <v>22</v>
      </c>
      <c r="D135" s="167">
        <v>190</v>
      </c>
      <c r="E135" s="168">
        <v>173</v>
      </c>
      <c r="F135" s="168" t="s">
        <v>7</v>
      </c>
      <c r="G135" s="168" t="s">
        <v>7</v>
      </c>
      <c r="H135" s="168">
        <v>151</v>
      </c>
      <c r="I135" s="168" t="s">
        <v>7</v>
      </c>
      <c r="J135" s="176"/>
      <c r="K135" s="176"/>
      <c r="L135" s="176"/>
      <c r="M135" s="176"/>
      <c r="N135" s="176"/>
      <c r="O135" s="277"/>
      <c r="P135" s="177">
        <f t="shared" si="17"/>
        <v>190</v>
      </c>
      <c r="Q135" s="323">
        <f t="shared" si="18"/>
        <v>151</v>
      </c>
      <c r="R135" s="324">
        <f t="shared" si="19"/>
        <v>171.33333333333334</v>
      </c>
      <c r="S135" s="166" t="s">
        <v>6</v>
      </c>
      <c r="T135" s="180" t="s">
        <v>7</v>
      </c>
    </row>
    <row r="136" spans="2:20" ht="24.95" customHeight="1" x14ac:dyDescent="0.2">
      <c r="B136" s="174" t="s">
        <v>25</v>
      </c>
      <c r="C136" s="183" t="s">
        <v>22</v>
      </c>
      <c r="D136" s="167">
        <v>136</v>
      </c>
      <c r="E136" s="168">
        <v>146</v>
      </c>
      <c r="F136" s="168" t="s">
        <v>7</v>
      </c>
      <c r="G136" s="168" t="s">
        <v>7</v>
      </c>
      <c r="H136" s="168">
        <v>133</v>
      </c>
      <c r="I136" s="168" t="s">
        <v>7</v>
      </c>
      <c r="J136" s="176"/>
      <c r="K136" s="176"/>
      <c r="L136" s="176"/>
      <c r="M136" s="176"/>
      <c r="N136" s="176"/>
      <c r="O136" s="277"/>
      <c r="P136" s="177">
        <f t="shared" si="17"/>
        <v>146</v>
      </c>
      <c r="Q136" s="323">
        <f t="shared" si="18"/>
        <v>133</v>
      </c>
      <c r="R136" s="324">
        <f t="shared" si="19"/>
        <v>138.33333333333334</v>
      </c>
      <c r="S136" s="180" t="s">
        <v>7</v>
      </c>
      <c r="T136" s="180" t="s">
        <v>7</v>
      </c>
    </row>
    <row r="137" spans="2:20" ht="24.95" customHeight="1" x14ac:dyDescent="0.2">
      <c r="B137" s="174" t="s">
        <v>26</v>
      </c>
      <c r="C137" s="183" t="s">
        <v>22</v>
      </c>
      <c r="D137" s="167">
        <v>54</v>
      </c>
      <c r="E137" s="168">
        <v>27</v>
      </c>
      <c r="F137" s="168" t="s">
        <v>7</v>
      </c>
      <c r="G137" s="168" t="s">
        <v>7</v>
      </c>
      <c r="H137" s="168">
        <v>18</v>
      </c>
      <c r="I137" s="168" t="s">
        <v>7</v>
      </c>
      <c r="J137" s="176"/>
      <c r="K137" s="176"/>
      <c r="L137" s="176"/>
      <c r="M137" s="176"/>
      <c r="N137" s="176"/>
      <c r="O137" s="277"/>
      <c r="P137" s="177">
        <f t="shared" si="17"/>
        <v>54</v>
      </c>
      <c r="Q137" s="323">
        <f t="shared" si="18"/>
        <v>18</v>
      </c>
      <c r="R137" s="324">
        <f t="shared" si="19"/>
        <v>33</v>
      </c>
      <c r="S137" s="180" t="s">
        <v>7</v>
      </c>
      <c r="T137" s="180" t="s">
        <v>7</v>
      </c>
    </row>
    <row r="138" spans="2:20" ht="24.95" customHeight="1" x14ac:dyDescent="0.2">
      <c r="B138" s="174" t="s">
        <v>27</v>
      </c>
      <c r="C138" s="183" t="s">
        <v>22</v>
      </c>
      <c r="D138" s="167">
        <v>87</v>
      </c>
      <c r="E138" s="168">
        <v>109</v>
      </c>
      <c r="F138" s="168" t="s">
        <v>7</v>
      </c>
      <c r="G138" s="168" t="s">
        <v>7</v>
      </c>
      <c r="H138" s="168">
        <v>109</v>
      </c>
      <c r="I138" s="168" t="s">
        <v>7</v>
      </c>
      <c r="J138" s="176"/>
      <c r="K138" s="176"/>
      <c r="L138" s="176"/>
      <c r="M138" s="176"/>
      <c r="N138" s="176"/>
      <c r="O138" s="277"/>
      <c r="P138" s="177">
        <f t="shared" si="17"/>
        <v>109</v>
      </c>
      <c r="Q138" s="323">
        <f t="shared" si="18"/>
        <v>87</v>
      </c>
      <c r="R138" s="324">
        <f t="shared" si="19"/>
        <v>101.66666666666667</v>
      </c>
      <c r="S138" s="180" t="s">
        <v>7</v>
      </c>
      <c r="T138" s="180" t="s">
        <v>7</v>
      </c>
    </row>
    <row r="139" spans="2:20" ht="24.95" customHeight="1" x14ac:dyDescent="0.2">
      <c r="B139" s="174" t="s">
        <v>28</v>
      </c>
      <c r="C139" s="183" t="s">
        <v>22</v>
      </c>
      <c r="D139" s="167">
        <v>87</v>
      </c>
      <c r="E139" s="168">
        <v>108</v>
      </c>
      <c r="F139" s="168" t="s">
        <v>7</v>
      </c>
      <c r="G139" s="168" t="s">
        <v>7</v>
      </c>
      <c r="H139" s="168">
        <v>109</v>
      </c>
      <c r="I139" s="168" t="s">
        <v>7</v>
      </c>
      <c r="J139" s="176"/>
      <c r="K139" s="176"/>
      <c r="L139" s="176"/>
      <c r="M139" s="176"/>
      <c r="N139" s="176"/>
      <c r="O139" s="277"/>
      <c r="P139" s="177">
        <f t="shared" si="17"/>
        <v>109</v>
      </c>
      <c r="Q139" s="323">
        <f t="shared" si="18"/>
        <v>87</v>
      </c>
      <c r="R139" s="324">
        <f t="shared" si="19"/>
        <v>101.33333333333333</v>
      </c>
      <c r="S139" s="180" t="s">
        <v>7</v>
      </c>
      <c r="T139" s="180" t="s">
        <v>7</v>
      </c>
    </row>
    <row r="140" spans="2:20" ht="24.95" customHeight="1" x14ac:dyDescent="0.2">
      <c r="B140" s="174" t="s">
        <v>29</v>
      </c>
      <c r="C140" s="183" t="s">
        <v>22</v>
      </c>
      <c r="D140" s="167">
        <v>0</v>
      </c>
      <c r="E140" s="168">
        <v>1</v>
      </c>
      <c r="F140" s="168" t="s">
        <v>7</v>
      </c>
      <c r="G140" s="168" t="s">
        <v>7</v>
      </c>
      <c r="H140" s="168">
        <v>0</v>
      </c>
      <c r="I140" s="168" t="s">
        <v>7</v>
      </c>
      <c r="J140" s="176"/>
      <c r="K140" s="176"/>
      <c r="L140" s="176"/>
      <c r="M140" s="176"/>
      <c r="N140" s="176"/>
      <c r="O140" s="277"/>
      <c r="P140" s="177">
        <f t="shared" si="17"/>
        <v>1</v>
      </c>
      <c r="Q140" s="323">
        <f t="shared" si="18"/>
        <v>0</v>
      </c>
      <c r="R140" s="324">
        <f t="shared" si="19"/>
        <v>0.33333333333333331</v>
      </c>
      <c r="S140" s="180" t="s">
        <v>7</v>
      </c>
      <c r="T140" s="180" t="s">
        <v>7</v>
      </c>
    </row>
    <row r="141" spans="2:20" ht="24.95" customHeight="1" x14ac:dyDescent="0.2">
      <c r="B141" s="174" t="s">
        <v>30</v>
      </c>
      <c r="C141" s="183" t="s">
        <v>22</v>
      </c>
      <c r="D141" s="167">
        <v>7</v>
      </c>
      <c r="E141" s="168">
        <v>12</v>
      </c>
      <c r="F141" s="168" t="s">
        <v>7</v>
      </c>
      <c r="G141" s="168" t="s">
        <v>7</v>
      </c>
      <c r="H141" s="168">
        <v>0</v>
      </c>
      <c r="I141" s="168" t="s">
        <v>7</v>
      </c>
      <c r="J141" s="176"/>
      <c r="K141" s="176"/>
      <c r="L141" s="176"/>
      <c r="M141" s="176"/>
      <c r="N141" s="176"/>
      <c r="O141" s="277"/>
      <c r="P141" s="177">
        <f t="shared" si="17"/>
        <v>12</v>
      </c>
      <c r="Q141" s="323">
        <f t="shared" si="18"/>
        <v>0</v>
      </c>
      <c r="R141" s="324">
        <f t="shared" si="19"/>
        <v>6.333333333333333</v>
      </c>
      <c r="S141" s="180" t="s">
        <v>7</v>
      </c>
      <c r="T141" s="180" t="s">
        <v>7</v>
      </c>
    </row>
    <row r="142" spans="2:20" ht="24.95" customHeight="1" x14ac:dyDescent="0.2">
      <c r="B142" s="174" t="s">
        <v>31</v>
      </c>
      <c r="C142" s="183" t="s">
        <v>22</v>
      </c>
      <c r="D142" s="167">
        <v>6</v>
      </c>
      <c r="E142" s="168">
        <v>6</v>
      </c>
      <c r="F142" s="168" t="s">
        <v>7</v>
      </c>
      <c r="G142" s="168" t="s">
        <v>7</v>
      </c>
      <c r="H142" s="168">
        <v>3</v>
      </c>
      <c r="I142" s="168" t="s">
        <v>7</v>
      </c>
      <c r="J142" s="176"/>
      <c r="K142" s="176"/>
      <c r="L142" s="176"/>
      <c r="M142" s="176"/>
      <c r="N142" s="176"/>
      <c r="O142" s="277"/>
      <c r="P142" s="177">
        <f t="shared" si="17"/>
        <v>6</v>
      </c>
      <c r="Q142" s="323">
        <f t="shared" si="18"/>
        <v>3</v>
      </c>
      <c r="R142" s="324">
        <f t="shared" si="19"/>
        <v>5</v>
      </c>
      <c r="S142" s="180" t="s">
        <v>7</v>
      </c>
      <c r="T142" s="180" t="s">
        <v>7</v>
      </c>
    </row>
    <row r="143" spans="2:20" ht="24.95" customHeight="1" x14ac:dyDescent="0.2">
      <c r="B143" s="174" t="s">
        <v>32</v>
      </c>
      <c r="C143" s="183" t="s">
        <v>22</v>
      </c>
      <c r="D143" s="325">
        <v>2.79</v>
      </c>
      <c r="E143" s="181">
        <v>1.9</v>
      </c>
      <c r="F143" s="168">
        <v>1.38</v>
      </c>
      <c r="G143" s="168">
        <v>1.33</v>
      </c>
      <c r="H143" s="168">
        <v>1.55</v>
      </c>
      <c r="I143" s="181">
        <v>1.4</v>
      </c>
      <c r="J143" s="181"/>
      <c r="K143" s="181"/>
      <c r="L143" s="181"/>
      <c r="M143" s="181"/>
      <c r="N143" s="181"/>
      <c r="O143" s="281"/>
      <c r="P143" s="163">
        <f t="shared" si="17"/>
        <v>2.79</v>
      </c>
      <c r="Q143" s="231">
        <f t="shared" si="18"/>
        <v>1.33</v>
      </c>
      <c r="R143" s="232">
        <f t="shared" si="19"/>
        <v>1.7249999999999999</v>
      </c>
      <c r="S143" s="180" t="s">
        <v>7</v>
      </c>
      <c r="T143" s="180" t="s">
        <v>7</v>
      </c>
    </row>
    <row r="144" spans="2:20" ht="24.95" customHeight="1" x14ac:dyDescent="0.2">
      <c r="B144" s="174" t="s">
        <v>33</v>
      </c>
      <c r="C144" s="183" t="s">
        <v>22</v>
      </c>
      <c r="D144" s="326">
        <v>2.1000000000000001E-2</v>
      </c>
      <c r="E144" s="327">
        <v>8.9999999999999993E-3</v>
      </c>
      <c r="F144" s="327" t="s">
        <v>7</v>
      </c>
      <c r="G144" s="327" t="s">
        <v>7</v>
      </c>
      <c r="H144" s="327">
        <v>7.0000000000000001E-3</v>
      </c>
      <c r="I144" s="327" t="s">
        <v>7</v>
      </c>
      <c r="J144" s="328"/>
      <c r="K144" s="328"/>
      <c r="L144" s="328"/>
      <c r="M144" s="328"/>
      <c r="N144" s="328"/>
      <c r="O144" s="329"/>
      <c r="P144" s="195">
        <f>MAX(D144:O144)</f>
        <v>2.1000000000000001E-2</v>
      </c>
      <c r="Q144" s="330" t="s">
        <v>62</v>
      </c>
      <c r="R144" s="331">
        <f>AVERAGE(D144:O144)</f>
        <v>1.2333333333333333E-2</v>
      </c>
      <c r="S144" s="180">
        <v>0.5</v>
      </c>
      <c r="T144" s="198">
        <v>0</v>
      </c>
    </row>
    <row r="145" spans="2:20" ht="24.95" customHeight="1" x14ac:dyDescent="0.2">
      <c r="B145" s="174" t="s">
        <v>320</v>
      </c>
      <c r="C145" s="183" t="s">
        <v>22</v>
      </c>
      <c r="D145" s="325">
        <v>0.68</v>
      </c>
      <c r="E145" s="327">
        <v>0.46</v>
      </c>
      <c r="F145" s="327" t="s">
        <v>7</v>
      </c>
      <c r="G145" s="327" t="s">
        <v>7</v>
      </c>
      <c r="H145" s="327">
        <v>0.38</v>
      </c>
      <c r="I145" s="327" t="s">
        <v>7</v>
      </c>
      <c r="J145" s="188"/>
      <c r="K145" s="188"/>
      <c r="L145" s="188"/>
      <c r="M145" s="188"/>
      <c r="N145" s="188"/>
      <c r="O145" s="332"/>
      <c r="P145" s="195">
        <f t="shared" si="17"/>
        <v>0.68</v>
      </c>
      <c r="Q145" s="330" t="s">
        <v>62</v>
      </c>
      <c r="R145" s="331">
        <f t="shared" si="19"/>
        <v>0.50666666666666671</v>
      </c>
      <c r="S145" s="199">
        <v>5</v>
      </c>
      <c r="T145" s="198">
        <v>0.01</v>
      </c>
    </row>
    <row r="146" spans="2:20" ht="24.95" customHeight="1" x14ac:dyDescent="0.2">
      <c r="B146" s="174" t="s">
        <v>321</v>
      </c>
      <c r="C146" s="183" t="s">
        <v>22</v>
      </c>
      <c r="D146" s="325">
        <v>1.4E-2</v>
      </c>
      <c r="E146" s="327">
        <v>3.0000000000000001E-3</v>
      </c>
      <c r="F146" s="327" t="s">
        <v>7</v>
      </c>
      <c r="G146" s="327" t="s">
        <v>7</v>
      </c>
      <c r="H146" s="327">
        <v>7.0000000000000001E-3</v>
      </c>
      <c r="I146" s="327" t="s">
        <v>7</v>
      </c>
      <c r="J146" s="328"/>
      <c r="K146" s="328"/>
      <c r="L146" s="328"/>
      <c r="M146" s="328"/>
      <c r="N146" s="328"/>
      <c r="O146" s="329"/>
      <c r="P146" s="195">
        <f>MAX(D146:O146)</f>
        <v>1.4E-2</v>
      </c>
      <c r="Q146" s="330">
        <f>MIN(D146:O146)</f>
        <v>3.0000000000000001E-3</v>
      </c>
      <c r="R146" s="331">
        <f>AVERAGE(D146:O146)</f>
        <v>8.0000000000000002E-3</v>
      </c>
      <c r="S146" s="180" t="s">
        <v>7</v>
      </c>
      <c r="T146" s="198">
        <v>0.01</v>
      </c>
    </row>
    <row r="147" spans="2:20" ht="24.95" customHeight="1" x14ac:dyDescent="0.2">
      <c r="B147" s="174" t="s">
        <v>34</v>
      </c>
      <c r="C147" s="183" t="s">
        <v>22</v>
      </c>
      <c r="D147" s="167">
        <v>0.2</v>
      </c>
      <c r="E147" s="168" t="s">
        <v>7</v>
      </c>
      <c r="F147" s="333" t="s">
        <v>7</v>
      </c>
      <c r="G147" s="169" t="s">
        <v>7</v>
      </c>
      <c r="H147" s="168" t="s">
        <v>7</v>
      </c>
      <c r="I147" s="169" t="s">
        <v>7</v>
      </c>
      <c r="J147" s="169"/>
      <c r="K147" s="169"/>
      <c r="L147" s="169"/>
      <c r="M147" s="169"/>
      <c r="N147" s="169"/>
      <c r="O147" s="275"/>
      <c r="P147" s="195">
        <f t="shared" si="17"/>
        <v>0.2</v>
      </c>
      <c r="Q147" s="330">
        <f t="shared" si="18"/>
        <v>0.2</v>
      </c>
      <c r="R147" s="331">
        <f t="shared" si="19"/>
        <v>0.2</v>
      </c>
      <c r="S147" s="166" t="s">
        <v>6</v>
      </c>
      <c r="T147" s="180" t="s">
        <v>7</v>
      </c>
    </row>
    <row r="148" spans="2:20" ht="24.95" customHeight="1" x14ac:dyDescent="0.2">
      <c r="B148" s="174" t="s">
        <v>35</v>
      </c>
      <c r="C148" s="183" t="s">
        <v>22</v>
      </c>
      <c r="D148" s="182">
        <v>0.03</v>
      </c>
      <c r="E148" s="181" t="s">
        <v>7</v>
      </c>
      <c r="F148" s="288" t="s">
        <v>7</v>
      </c>
      <c r="G148" s="181" t="s">
        <v>7</v>
      </c>
      <c r="H148" s="168" t="s">
        <v>7</v>
      </c>
      <c r="I148" s="181" t="s">
        <v>7</v>
      </c>
      <c r="J148" s="181"/>
      <c r="K148" s="181"/>
      <c r="L148" s="181"/>
      <c r="M148" s="181"/>
      <c r="N148" s="181"/>
      <c r="O148" s="281"/>
      <c r="P148" s="195">
        <f t="shared" si="17"/>
        <v>0.03</v>
      </c>
      <c r="Q148" s="330">
        <f t="shared" si="18"/>
        <v>0.03</v>
      </c>
      <c r="R148" s="331">
        <f>AVERAGE(D148:O148)</f>
        <v>0.03</v>
      </c>
      <c r="S148" s="166" t="s">
        <v>6</v>
      </c>
      <c r="T148" s="180" t="s">
        <v>7</v>
      </c>
    </row>
    <row r="149" spans="2:20" ht="24.95" customHeight="1" x14ac:dyDescent="0.2">
      <c r="B149" s="174" t="s">
        <v>36</v>
      </c>
      <c r="C149" s="183" t="s">
        <v>22</v>
      </c>
      <c r="D149" s="167">
        <v>25.4</v>
      </c>
      <c r="E149" s="168">
        <v>30.9</v>
      </c>
      <c r="F149" s="168" t="s">
        <v>7</v>
      </c>
      <c r="G149" s="169" t="s">
        <v>7</v>
      </c>
      <c r="H149" s="168">
        <v>31.3</v>
      </c>
      <c r="I149" s="169" t="s">
        <v>7</v>
      </c>
      <c r="J149" s="169"/>
      <c r="K149" s="169"/>
      <c r="L149" s="169"/>
      <c r="M149" s="169"/>
      <c r="N149" s="169"/>
      <c r="O149" s="275"/>
      <c r="P149" s="163">
        <f t="shared" si="17"/>
        <v>31.3</v>
      </c>
      <c r="Q149" s="231">
        <f t="shared" si="18"/>
        <v>25.4</v>
      </c>
      <c r="R149" s="232">
        <f t="shared" si="19"/>
        <v>29.2</v>
      </c>
      <c r="S149" s="180" t="s">
        <v>7</v>
      </c>
      <c r="T149" s="180" t="s">
        <v>7</v>
      </c>
    </row>
    <row r="150" spans="2:20" ht="24.95" customHeight="1" x14ac:dyDescent="0.2">
      <c r="B150" s="174" t="s">
        <v>37</v>
      </c>
      <c r="C150" s="183" t="s">
        <v>22</v>
      </c>
      <c r="D150" s="167">
        <v>0.22</v>
      </c>
      <c r="E150" s="168">
        <v>0.18</v>
      </c>
      <c r="F150" s="168" t="s">
        <v>7</v>
      </c>
      <c r="G150" s="168" t="s">
        <v>7</v>
      </c>
      <c r="H150" s="168">
        <v>0.11</v>
      </c>
      <c r="I150" s="168" t="s">
        <v>7</v>
      </c>
      <c r="J150" s="181"/>
      <c r="K150" s="181"/>
      <c r="L150" s="181"/>
      <c r="M150" s="181"/>
      <c r="N150" s="181"/>
      <c r="O150" s="281"/>
      <c r="P150" s="163">
        <f t="shared" si="17"/>
        <v>0.22</v>
      </c>
      <c r="Q150" s="231">
        <f t="shared" si="18"/>
        <v>0.11</v>
      </c>
      <c r="R150" s="232">
        <f t="shared" si="19"/>
        <v>0.17</v>
      </c>
      <c r="S150" s="180" t="s">
        <v>7</v>
      </c>
      <c r="T150" s="180" t="s">
        <v>7</v>
      </c>
    </row>
    <row r="151" spans="2:20" ht="24.95" customHeight="1" x14ac:dyDescent="0.2">
      <c r="B151" s="174" t="s">
        <v>38</v>
      </c>
      <c r="C151" s="183" t="s">
        <v>22</v>
      </c>
      <c r="D151" s="167">
        <v>0.12</v>
      </c>
      <c r="E151" s="168">
        <v>0.19</v>
      </c>
      <c r="F151" s="168" t="s">
        <v>7</v>
      </c>
      <c r="G151" s="181" t="s">
        <v>7</v>
      </c>
      <c r="H151" s="168">
        <v>0.08</v>
      </c>
      <c r="I151" s="181" t="s">
        <v>7</v>
      </c>
      <c r="J151" s="181"/>
      <c r="K151" s="181"/>
      <c r="L151" s="181"/>
      <c r="M151" s="181"/>
      <c r="N151" s="181"/>
      <c r="O151" s="281"/>
      <c r="P151" s="163">
        <f t="shared" si="17"/>
        <v>0.19</v>
      </c>
      <c r="Q151" s="231">
        <f t="shared" si="18"/>
        <v>0.08</v>
      </c>
      <c r="R151" s="232">
        <f t="shared" si="19"/>
        <v>0.13</v>
      </c>
      <c r="S151" s="180" t="s">
        <v>7</v>
      </c>
      <c r="T151" s="180" t="s">
        <v>7</v>
      </c>
    </row>
    <row r="152" spans="2:20" ht="24.95" customHeight="1" x14ac:dyDescent="0.2">
      <c r="B152" s="174" t="s">
        <v>39</v>
      </c>
      <c r="C152" s="183" t="s">
        <v>22</v>
      </c>
      <c r="D152" s="167">
        <v>0.09</v>
      </c>
      <c r="E152" s="168">
        <v>7.0000000000000007E-2</v>
      </c>
      <c r="F152" s="168" t="s">
        <v>7</v>
      </c>
      <c r="G152" s="168" t="s">
        <v>7</v>
      </c>
      <c r="H152" s="168">
        <v>0.06</v>
      </c>
      <c r="I152" s="168" t="s">
        <v>7</v>
      </c>
      <c r="J152" s="181"/>
      <c r="K152" s="181"/>
      <c r="L152" s="181"/>
      <c r="M152" s="181"/>
      <c r="N152" s="181"/>
      <c r="O152" s="281"/>
      <c r="P152" s="163">
        <f t="shared" si="17"/>
        <v>0.09</v>
      </c>
      <c r="Q152" s="231">
        <f t="shared" si="18"/>
        <v>0.06</v>
      </c>
      <c r="R152" s="232">
        <f t="shared" si="19"/>
        <v>7.3333333333333334E-2</v>
      </c>
      <c r="S152" s="204">
        <v>1</v>
      </c>
      <c r="T152" s="204" t="s">
        <v>6</v>
      </c>
    </row>
    <row r="153" spans="2:20" ht="24.95" customHeight="1" x14ac:dyDescent="0.2">
      <c r="B153" s="174" t="s">
        <v>40</v>
      </c>
      <c r="C153" s="183" t="s">
        <v>22</v>
      </c>
      <c r="D153" s="167">
        <v>5.64</v>
      </c>
      <c r="E153" s="168">
        <v>7.62</v>
      </c>
      <c r="F153" s="168" t="s">
        <v>7</v>
      </c>
      <c r="G153" s="181" t="s">
        <v>7</v>
      </c>
      <c r="H153" s="168">
        <v>7.38</v>
      </c>
      <c r="I153" s="181" t="s">
        <v>7</v>
      </c>
      <c r="J153" s="181"/>
      <c r="K153" s="181"/>
      <c r="L153" s="181"/>
      <c r="M153" s="181"/>
      <c r="N153" s="181"/>
      <c r="O153" s="281"/>
      <c r="P153" s="163">
        <f t="shared" si="17"/>
        <v>7.62</v>
      </c>
      <c r="Q153" s="231">
        <f t="shared" si="18"/>
        <v>5.64</v>
      </c>
      <c r="R153" s="232">
        <f t="shared" si="19"/>
        <v>6.88</v>
      </c>
      <c r="S153" s="180" t="s">
        <v>7</v>
      </c>
      <c r="T153" s="180" t="s">
        <v>7</v>
      </c>
    </row>
    <row r="154" spans="2:20" ht="24.95" customHeight="1" x14ac:dyDescent="0.2">
      <c r="B154" s="205" t="s">
        <v>323</v>
      </c>
      <c r="C154" s="183" t="s">
        <v>22</v>
      </c>
      <c r="D154" s="334" t="s">
        <v>7</v>
      </c>
      <c r="E154" s="168" t="s">
        <v>62</v>
      </c>
      <c r="F154" s="335" t="s">
        <v>7</v>
      </c>
      <c r="G154" s="335" t="s">
        <v>7</v>
      </c>
      <c r="H154" s="212" t="s">
        <v>62</v>
      </c>
      <c r="I154" s="335" t="s">
        <v>7</v>
      </c>
      <c r="J154" s="335"/>
      <c r="K154" s="212"/>
      <c r="L154" s="335"/>
      <c r="M154" s="335"/>
      <c r="N154" s="193"/>
      <c r="O154" s="336"/>
      <c r="P154" s="208">
        <f>MAX(D154:O154)</f>
        <v>0</v>
      </c>
      <c r="Q154" s="337" t="s">
        <v>62</v>
      </c>
      <c r="R154" s="338" t="s">
        <v>349</v>
      </c>
      <c r="S154" s="180">
        <v>2E-3</v>
      </c>
      <c r="T154" s="180">
        <v>1.0000000000000001E-5</v>
      </c>
    </row>
    <row r="155" spans="2:20" ht="24.95" customHeight="1" x14ac:dyDescent="0.2">
      <c r="B155" s="205" t="s">
        <v>326</v>
      </c>
      <c r="C155" s="183" t="s">
        <v>22</v>
      </c>
      <c r="D155" s="339" t="s">
        <v>7</v>
      </c>
      <c r="E155" s="193" t="s">
        <v>288</v>
      </c>
      <c r="F155" s="288" t="s">
        <v>7</v>
      </c>
      <c r="G155" s="288" t="s">
        <v>7</v>
      </c>
      <c r="H155" s="335" t="s">
        <v>288</v>
      </c>
      <c r="I155" s="288" t="s">
        <v>7</v>
      </c>
      <c r="J155" s="288"/>
      <c r="K155" s="212"/>
      <c r="L155" s="288"/>
      <c r="M155" s="288"/>
      <c r="N155" s="193"/>
      <c r="O155" s="340"/>
      <c r="P155" s="208" t="s">
        <v>325</v>
      </c>
      <c r="Q155" s="337" t="s">
        <v>62</v>
      </c>
      <c r="R155" s="338" t="s">
        <v>325</v>
      </c>
      <c r="S155" s="180">
        <v>0.1</v>
      </c>
      <c r="T155" s="180">
        <v>0.01</v>
      </c>
    </row>
    <row r="156" spans="2:20" ht="24.95" customHeight="1" x14ac:dyDescent="0.2">
      <c r="B156" s="205" t="s">
        <v>327</v>
      </c>
      <c r="C156" s="183" t="s">
        <v>22</v>
      </c>
      <c r="D156" s="339" t="s">
        <v>7</v>
      </c>
      <c r="E156" s="288" t="s">
        <v>598</v>
      </c>
      <c r="F156" s="288" t="s">
        <v>7</v>
      </c>
      <c r="G156" s="288" t="s">
        <v>7</v>
      </c>
      <c r="H156" s="288" t="s">
        <v>598</v>
      </c>
      <c r="I156" s="288" t="s">
        <v>7</v>
      </c>
      <c r="J156" s="288"/>
      <c r="K156" s="212"/>
      <c r="L156" s="288"/>
      <c r="M156" s="288"/>
      <c r="N156" s="181"/>
      <c r="O156" s="340"/>
      <c r="P156" s="208" t="s">
        <v>62</v>
      </c>
      <c r="Q156" s="337" t="s">
        <v>62</v>
      </c>
      <c r="R156" s="338" t="s">
        <v>62</v>
      </c>
      <c r="S156" s="199">
        <v>1</v>
      </c>
      <c r="T156" s="211">
        <v>1E-3</v>
      </c>
    </row>
    <row r="157" spans="2:20" ht="24.95" customHeight="1" x14ac:dyDescent="0.2">
      <c r="B157" s="205" t="s">
        <v>328</v>
      </c>
      <c r="C157" s="183" t="s">
        <v>22</v>
      </c>
      <c r="D157" s="167" t="s">
        <v>7</v>
      </c>
      <c r="E157" s="168">
        <v>5.0000000000000001E-4</v>
      </c>
      <c r="F157" s="168" t="s">
        <v>7</v>
      </c>
      <c r="G157" s="168" t="s">
        <v>7</v>
      </c>
      <c r="H157" s="335">
        <v>5.9999999999999995E-4</v>
      </c>
      <c r="I157" s="168" t="s">
        <v>7</v>
      </c>
      <c r="J157" s="335"/>
      <c r="K157" s="212"/>
      <c r="L157" s="212"/>
      <c r="M157" s="212"/>
      <c r="N157" s="212"/>
      <c r="O157" s="336"/>
      <c r="P157" s="208">
        <f>MAX(D157:O157)</f>
        <v>5.9999999999999995E-4</v>
      </c>
      <c r="Q157" s="337">
        <f>MIN(D157:O157)</f>
        <v>5.0000000000000001E-4</v>
      </c>
      <c r="R157" s="338">
        <f>AVERAGE(D157:O157)</f>
        <v>5.4999999999999992E-4</v>
      </c>
      <c r="S157" s="180">
        <v>0.05</v>
      </c>
      <c r="T157" s="180">
        <v>2E-3</v>
      </c>
    </row>
    <row r="158" spans="2:20" ht="24.95" customHeight="1" x14ac:dyDescent="0.2">
      <c r="B158" s="205" t="s">
        <v>360</v>
      </c>
      <c r="C158" s="183" t="s">
        <v>22</v>
      </c>
      <c r="D158" s="339" t="s">
        <v>7</v>
      </c>
      <c r="E158" s="168" t="s">
        <v>264</v>
      </c>
      <c r="F158" s="288" t="s">
        <v>7</v>
      </c>
      <c r="G158" s="335" t="s">
        <v>7</v>
      </c>
      <c r="H158" s="335" t="s">
        <v>264</v>
      </c>
      <c r="I158" s="335" t="s">
        <v>7</v>
      </c>
      <c r="J158" s="335"/>
      <c r="K158" s="212"/>
      <c r="L158" s="335"/>
      <c r="M158" s="335"/>
      <c r="N158" s="212"/>
      <c r="O158" s="340"/>
      <c r="P158" s="208">
        <f>MAX(D158:O158)</f>
        <v>0</v>
      </c>
      <c r="Q158" s="337">
        <f>MIN(D158:O158)</f>
        <v>0</v>
      </c>
      <c r="R158" s="338" t="s">
        <v>62</v>
      </c>
      <c r="S158" s="166" t="s">
        <v>6</v>
      </c>
      <c r="T158" s="180">
        <v>2E-3</v>
      </c>
    </row>
    <row r="159" spans="2:20" ht="24.95" customHeight="1" x14ac:dyDescent="0.2">
      <c r="B159" s="205" t="s">
        <v>361</v>
      </c>
      <c r="C159" s="183" t="s">
        <v>22</v>
      </c>
      <c r="D159" s="334" t="s">
        <v>7</v>
      </c>
      <c r="E159" s="341" t="s">
        <v>62</v>
      </c>
      <c r="F159" s="335" t="s">
        <v>7</v>
      </c>
      <c r="G159" s="192" t="s">
        <v>7</v>
      </c>
      <c r="H159" s="335" t="s">
        <v>62</v>
      </c>
      <c r="I159" s="192" t="s">
        <v>7</v>
      </c>
      <c r="J159" s="192"/>
      <c r="K159" s="212"/>
      <c r="L159" s="192"/>
      <c r="M159" s="192"/>
      <c r="N159" s="212"/>
      <c r="O159" s="336"/>
      <c r="P159" s="214" t="s">
        <v>62</v>
      </c>
      <c r="Q159" s="337" t="s">
        <v>62</v>
      </c>
      <c r="R159" s="342" t="s">
        <v>62</v>
      </c>
      <c r="S159" s="180">
        <v>5.0000000000000001E-3</v>
      </c>
      <c r="T159" s="180">
        <v>2.0000000000000001E-4</v>
      </c>
    </row>
    <row r="160" spans="2:20" ht="24.95" customHeight="1" x14ac:dyDescent="0.2">
      <c r="B160" s="205" t="s">
        <v>646</v>
      </c>
      <c r="C160" s="175" t="s">
        <v>22</v>
      </c>
      <c r="D160" s="334" t="s">
        <v>7</v>
      </c>
      <c r="E160" s="341" t="s">
        <v>62</v>
      </c>
      <c r="F160" s="335" t="s">
        <v>7</v>
      </c>
      <c r="G160" s="192" t="s">
        <v>7</v>
      </c>
      <c r="H160" s="335" t="s">
        <v>598</v>
      </c>
      <c r="I160" s="192" t="s">
        <v>7</v>
      </c>
      <c r="J160" s="192"/>
      <c r="K160" s="212"/>
      <c r="L160" s="192"/>
      <c r="M160" s="192"/>
      <c r="N160" s="212"/>
      <c r="O160" s="336"/>
      <c r="P160" s="214"/>
      <c r="Q160" s="337"/>
      <c r="R160" s="342"/>
      <c r="S160" s="180"/>
      <c r="T160" s="180"/>
    </row>
    <row r="161" spans="2:20" ht="24.95" customHeight="1" x14ac:dyDescent="0.2">
      <c r="B161" s="205" t="s">
        <v>354</v>
      </c>
      <c r="C161" s="175" t="s">
        <v>22</v>
      </c>
      <c r="D161" s="334" t="s">
        <v>7</v>
      </c>
      <c r="E161" s="288">
        <v>3.3E-3</v>
      </c>
      <c r="F161" s="335" t="s">
        <v>7</v>
      </c>
      <c r="G161" s="192" t="s">
        <v>7</v>
      </c>
      <c r="H161" s="288">
        <v>5.7000000000000002E-3</v>
      </c>
      <c r="I161" s="192" t="s">
        <v>7</v>
      </c>
      <c r="J161" s="192"/>
      <c r="K161" s="212"/>
      <c r="L161" s="192"/>
      <c r="M161" s="192"/>
      <c r="N161" s="212"/>
      <c r="O161" s="336"/>
      <c r="P161" s="214"/>
      <c r="Q161" s="337"/>
      <c r="R161" s="342"/>
      <c r="S161" s="180"/>
      <c r="T161" s="180"/>
    </row>
    <row r="162" spans="2:20" ht="24.95" customHeight="1" x14ac:dyDescent="0.2">
      <c r="B162" s="216" t="s">
        <v>331</v>
      </c>
      <c r="C162" s="217" t="s">
        <v>22</v>
      </c>
      <c r="D162" s="334" t="s">
        <v>7</v>
      </c>
      <c r="E162" s="168" t="s">
        <v>62</v>
      </c>
      <c r="F162" s="335" t="s">
        <v>7</v>
      </c>
      <c r="G162" s="288" t="s">
        <v>7</v>
      </c>
      <c r="H162" s="181" t="s">
        <v>7</v>
      </c>
      <c r="I162" s="288" t="s">
        <v>7</v>
      </c>
      <c r="J162" s="288"/>
      <c r="K162" s="181"/>
      <c r="L162" s="288"/>
      <c r="M162" s="288"/>
      <c r="N162" s="181"/>
      <c r="O162" s="336"/>
      <c r="P162" s="163">
        <f>MAX(D162:O162)</f>
        <v>0</v>
      </c>
      <c r="Q162" s="231">
        <f>MIN(D162:O162)</f>
        <v>0</v>
      </c>
      <c r="R162" s="232" t="e">
        <f t="shared" ref="R162:R177" si="20">AVERAGE(D162:O162)</f>
        <v>#DIV/0!</v>
      </c>
      <c r="S162" s="222" t="s">
        <v>6</v>
      </c>
      <c r="T162" s="222" t="s">
        <v>6</v>
      </c>
    </row>
    <row r="163" spans="2:20" ht="24.95" customHeight="1" x14ac:dyDescent="0.2">
      <c r="B163" s="216" t="s">
        <v>332</v>
      </c>
      <c r="C163" s="217" t="s">
        <v>22</v>
      </c>
      <c r="D163" s="334" t="s">
        <v>7</v>
      </c>
      <c r="E163" s="168">
        <v>3.3E-3</v>
      </c>
      <c r="F163" s="335" t="s">
        <v>7</v>
      </c>
      <c r="G163" s="288" t="s">
        <v>7</v>
      </c>
      <c r="H163" s="181" t="s">
        <v>7</v>
      </c>
      <c r="I163" s="288" t="s">
        <v>7</v>
      </c>
      <c r="J163" s="288"/>
      <c r="K163" s="181"/>
      <c r="L163" s="288"/>
      <c r="M163" s="288"/>
      <c r="N163" s="181"/>
      <c r="O163" s="336"/>
      <c r="P163" s="163">
        <f>MAX(D163:O163)</f>
        <v>3.3E-3</v>
      </c>
      <c r="Q163" s="231">
        <f>MIN(D163:O163)</f>
        <v>3.3E-3</v>
      </c>
      <c r="R163" s="232">
        <f t="shared" si="20"/>
        <v>3.3E-3</v>
      </c>
      <c r="S163" s="222" t="s">
        <v>6</v>
      </c>
      <c r="T163" s="222">
        <v>8.0000000000000002E-3</v>
      </c>
    </row>
    <row r="164" spans="2:20" ht="24.95" customHeight="1" x14ac:dyDescent="0.2">
      <c r="B164" s="174" t="s">
        <v>41</v>
      </c>
      <c r="C164" s="183" t="s">
        <v>22</v>
      </c>
      <c r="D164" s="343">
        <v>1.6</v>
      </c>
      <c r="E164" s="169">
        <v>1.7</v>
      </c>
      <c r="F164" s="169" t="s">
        <v>7</v>
      </c>
      <c r="G164" s="169" t="s">
        <v>7</v>
      </c>
      <c r="H164" s="169">
        <v>0.9</v>
      </c>
      <c r="I164" s="169" t="s">
        <v>7</v>
      </c>
      <c r="J164" s="169"/>
      <c r="K164" s="169"/>
      <c r="L164" s="169"/>
      <c r="M164" s="169"/>
      <c r="N164" s="169"/>
      <c r="O164" s="275"/>
      <c r="P164" s="171">
        <f t="shared" ref="P164:P173" si="21">MAX(D164:O164)</f>
        <v>1.7</v>
      </c>
      <c r="Q164" s="224">
        <f t="shared" ref="Q164:Q173" si="22">MIN(D164:O164)</f>
        <v>0.9</v>
      </c>
      <c r="R164" s="225">
        <f t="shared" si="20"/>
        <v>1.4000000000000001</v>
      </c>
      <c r="S164" s="226" t="s">
        <v>6</v>
      </c>
      <c r="T164" s="204" t="s">
        <v>6</v>
      </c>
    </row>
    <row r="165" spans="2:20" ht="24.95" customHeight="1" x14ac:dyDescent="0.2">
      <c r="B165" s="174" t="s">
        <v>333</v>
      </c>
      <c r="C165" s="175" t="s">
        <v>22</v>
      </c>
      <c r="D165" s="203">
        <v>1.5</v>
      </c>
      <c r="E165" s="203" t="s">
        <v>7</v>
      </c>
      <c r="F165" s="203" t="s">
        <v>7</v>
      </c>
      <c r="G165" s="203" t="s">
        <v>7</v>
      </c>
      <c r="H165" s="203" t="s">
        <v>7</v>
      </c>
      <c r="I165" s="203" t="s">
        <v>7</v>
      </c>
      <c r="J165" s="203"/>
      <c r="K165" s="203"/>
      <c r="L165" s="203"/>
      <c r="M165" s="203"/>
      <c r="N165" s="203"/>
      <c r="O165" s="203"/>
      <c r="P165" s="171">
        <f>MAX(D165:O165)</f>
        <v>1.5</v>
      </c>
      <c r="Q165" s="224">
        <f>MIN(D165:O165)</f>
        <v>1.5</v>
      </c>
      <c r="R165" s="225">
        <f t="shared" si="20"/>
        <v>1.5</v>
      </c>
      <c r="S165" s="226"/>
      <c r="T165" s="226"/>
    </row>
    <row r="166" spans="2:20" ht="24.95" customHeight="1" x14ac:dyDescent="0.2">
      <c r="B166" s="174" t="s">
        <v>42</v>
      </c>
      <c r="C166" s="175" t="s">
        <v>22</v>
      </c>
      <c r="D166" s="227">
        <v>5.3699999999999998E-2</v>
      </c>
      <c r="E166" s="193" t="s">
        <v>7</v>
      </c>
      <c r="F166" s="193" t="s">
        <v>7</v>
      </c>
      <c r="G166" s="227" t="s">
        <v>7</v>
      </c>
      <c r="H166" s="227" t="s">
        <v>7</v>
      </c>
      <c r="I166" s="227" t="s">
        <v>7</v>
      </c>
      <c r="J166" s="227"/>
      <c r="K166" s="227"/>
      <c r="L166" s="227"/>
      <c r="M166" s="227"/>
      <c r="N166" s="227"/>
      <c r="O166" s="227"/>
      <c r="P166" s="228">
        <f>MAX(D166:O166)</f>
        <v>5.3699999999999998E-2</v>
      </c>
      <c r="Q166" s="229">
        <f>MIN(D166:O166)</f>
        <v>5.3699999999999998E-2</v>
      </c>
      <c r="R166" s="230">
        <f t="shared" si="20"/>
        <v>5.3699999999999998E-2</v>
      </c>
      <c r="S166" s="226"/>
      <c r="T166" s="226"/>
    </row>
    <row r="167" spans="2:20" ht="24.95" customHeight="1" x14ac:dyDescent="0.2">
      <c r="B167" s="174" t="s">
        <v>43</v>
      </c>
      <c r="C167" s="175" t="s">
        <v>44</v>
      </c>
      <c r="D167" s="192">
        <v>3.58</v>
      </c>
      <c r="E167" s="193" t="s">
        <v>7</v>
      </c>
      <c r="F167" s="193" t="s">
        <v>7</v>
      </c>
      <c r="G167" s="193" t="s">
        <v>7</v>
      </c>
      <c r="H167" s="192" t="s">
        <v>7</v>
      </c>
      <c r="I167" s="193" t="s">
        <v>7</v>
      </c>
      <c r="J167" s="192"/>
      <c r="K167" s="192"/>
      <c r="L167" s="192"/>
      <c r="M167" s="192"/>
      <c r="N167" s="192"/>
      <c r="O167" s="192"/>
      <c r="P167" s="163">
        <f>MAX(D167:O167)</f>
        <v>3.58</v>
      </c>
      <c r="Q167" s="231">
        <f>MIN(D167:O167)</f>
        <v>3.58</v>
      </c>
      <c r="R167" s="232">
        <f t="shared" si="20"/>
        <v>3.58</v>
      </c>
      <c r="S167" s="226"/>
      <c r="T167" s="226"/>
    </row>
    <row r="168" spans="2:20" ht="24.95" customHeight="1" x14ac:dyDescent="0.2">
      <c r="B168" s="191" t="s">
        <v>335</v>
      </c>
      <c r="C168" s="183" t="s">
        <v>22</v>
      </c>
      <c r="D168" s="182">
        <v>6.65</v>
      </c>
      <c r="E168" s="181">
        <v>7.42</v>
      </c>
      <c r="F168" s="181">
        <v>7.67</v>
      </c>
      <c r="G168" s="181">
        <v>7.69</v>
      </c>
      <c r="H168" s="181">
        <v>7.81</v>
      </c>
      <c r="I168" s="181"/>
      <c r="J168" s="181"/>
      <c r="K168" s="181"/>
      <c r="L168" s="181"/>
      <c r="M168" s="181"/>
      <c r="N168" s="181"/>
      <c r="O168" s="281"/>
      <c r="P168" s="171">
        <f t="shared" si="21"/>
        <v>7.81</v>
      </c>
      <c r="Q168" s="224">
        <f t="shared" si="22"/>
        <v>6.65</v>
      </c>
      <c r="R168" s="225">
        <f t="shared" si="20"/>
        <v>7.4480000000000004</v>
      </c>
      <c r="S168" s="204" t="s">
        <v>46</v>
      </c>
      <c r="T168" s="204" t="s">
        <v>6</v>
      </c>
    </row>
    <row r="169" spans="2:20" ht="24.95" customHeight="1" x14ac:dyDescent="0.2">
      <c r="B169" s="174" t="s">
        <v>47</v>
      </c>
      <c r="C169" s="183" t="s">
        <v>22</v>
      </c>
      <c r="D169" s="343">
        <v>1.3</v>
      </c>
      <c r="E169" s="168">
        <v>1.1000000000000001</v>
      </c>
      <c r="F169" s="169" t="s">
        <v>7</v>
      </c>
      <c r="G169" s="168" t="s">
        <v>7</v>
      </c>
      <c r="H169" s="169" t="s">
        <v>7</v>
      </c>
      <c r="I169" s="168" t="s">
        <v>7</v>
      </c>
      <c r="J169" s="169"/>
      <c r="K169" s="169"/>
      <c r="L169" s="169"/>
      <c r="M169" s="169"/>
      <c r="N169" s="169"/>
      <c r="O169" s="275"/>
      <c r="P169" s="171">
        <f t="shared" si="21"/>
        <v>1.3</v>
      </c>
      <c r="Q169" s="224">
        <f t="shared" si="22"/>
        <v>1.1000000000000001</v>
      </c>
      <c r="R169" s="225">
        <f t="shared" si="20"/>
        <v>1.2000000000000002</v>
      </c>
      <c r="S169" s="204" t="s">
        <v>48</v>
      </c>
      <c r="T169" s="235" t="s">
        <v>6</v>
      </c>
    </row>
    <row r="170" spans="2:20" ht="24.95" customHeight="1" x14ac:dyDescent="0.2">
      <c r="B170" s="236" t="s">
        <v>49</v>
      </c>
      <c r="C170" s="322" t="s">
        <v>50</v>
      </c>
      <c r="D170" s="344">
        <v>11199</v>
      </c>
      <c r="E170" s="295">
        <v>1793</v>
      </c>
      <c r="F170" s="295" t="s">
        <v>7</v>
      </c>
      <c r="G170" s="295" t="s">
        <v>7</v>
      </c>
      <c r="H170" s="295">
        <v>6131</v>
      </c>
      <c r="I170" s="295" t="s">
        <v>7</v>
      </c>
      <c r="J170" s="295"/>
      <c r="K170" s="295"/>
      <c r="L170" s="295"/>
      <c r="M170" s="295"/>
      <c r="N170" s="295"/>
      <c r="O170" s="345"/>
      <c r="P170" s="238">
        <f>MAX(D170:O170)</f>
        <v>11199</v>
      </c>
      <c r="Q170" s="302">
        <f t="shared" si="22"/>
        <v>1793</v>
      </c>
      <c r="R170" s="303">
        <f t="shared" si="20"/>
        <v>6374.333333333333</v>
      </c>
      <c r="S170" s="235" t="s">
        <v>51</v>
      </c>
      <c r="T170" s="235" t="s">
        <v>6</v>
      </c>
    </row>
    <row r="171" spans="2:20" ht="24.95" customHeight="1" x14ac:dyDescent="0.2">
      <c r="B171" s="236" t="s">
        <v>52</v>
      </c>
      <c r="C171" s="183" t="s">
        <v>50</v>
      </c>
      <c r="D171" s="167">
        <v>1624</v>
      </c>
      <c r="E171" s="168">
        <v>355</v>
      </c>
      <c r="F171" s="168" t="s">
        <v>7</v>
      </c>
      <c r="G171" s="168" t="s">
        <v>7</v>
      </c>
      <c r="H171" s="295">
        <v>299</v>
      </c>
      <c r="I171" s="168" t="s">
        <v>7</v>
      </c>
      <c r="J171" s="295"/>
      <c r="K171" s="295"/>
      <c r="L171" s="295"/>
      <c r="M171" s="295"/>
      <c r="N171" s="295"/>
      <c r="O171" s="345"/>
      <c r="P171" s="238">
        <f t="shared" si="21"/>
        <v>1624</v>
      </c>
      <c r="Q171" s="302">
        <f t="shared" si="22"/>
        <v>299</v>
      </c>
      <c r="R171" s="303">
        <f t="shared" si="20"/>
        <v>759.33333333333337</v>
      </c>
      <c r="S171" s="235" t="s">
        <v>53</v>
      </c>
      <c r="T171" s="241" t="s">
        <v>7</v>
      </c>
    </row>
    <row r="172" spans="2:20" ht="24.95" customHeight="1" x14ac:dyDescent="0.2">
      <c r="B172" s="236" t="s">
        <v>383</v>
      </c>
      <c r="C172" s="175" t="s">
        <v>50</v>
      </c>
      <c r="D172" s="193">
        <v>109</v>
      </c>
      <c r="E172" s="193">
        <v>30</v>
      </c>
      <c r="F172" s="237" t="s">
        <v>7</v>
      </c>
      <c r="G172" s="237" t="s">
        <v>7</v>
      </c>
      <c r="H172" s="237">
        <v>146</v>
      </c>
      <c r="I172" s="237" t="s">
        <v>7</v>
      </c>
      <c r="J172" s="237"/>
      <c r="K172" s="237"/>
      <c r="L172" s="237"/>
      <c r="M172" s="237"/>
      <c r="N172" s="237"/>
      <c r="O172" s="237"/>
      <c r="P172" s="238">
        <f>MAX(D172:O172)</f>
        <v>146</v>
      </c>
      <c r="Q172" s="239">
        <f t="shared" si="22"/>
        <v>30</v>
      </c>
      <c r="R172" s="240">
        <f t="shared" si="20"/>
        <v>95</v>
      </c>
      <c r="S172" s="242"/>
      <c r="T172" s="242"/>
    </row>
    <row r="173" spans="2:20" ht="24.95" customHeight="1" x14ac:dyDescent="0.2">
      <c r="B173" s="185" t="s">
        <v>54</v>
      </c>
      <c r="C173" s="186" t="s">
        <v>346</v>
      </c>
      <c r="D173" s="344">
        <v>16800</v>
      </c>
      <c r="E173" s="295">
        <v>20000</v>
      </c>
      <c r="F173" s="346" t="s">
        <v>7</v>
      </c>
      <c r="G173" s="295" t="s">
        <v>7</v>
      </c>
      <c r="H173" s="295">
        <v>9200</v>
      </c>
      <c r="I173" s="295" t="s">
        <v>7</v>
      </c>
      <c r="J173" s="295"/>
      <c r="K173" s="295"/>
      <c r="L173" s="295"/>
      <c r="M173" s="295"/>
      <c r="N173" s="295"/>
      <c r="O173" s="345"/>
      <c r="P173" s="296">
        <f t="shared" si="21"/>
        <v>20000</v>
      </c>
      <c r="Q173" s="297">
        <f t="shared" si="22"/>
        <v>9200</v>
      </c>
      <c r="R173" s="298">
        <f t="shared" si="20"/>
        <v>15333.333333333334</v>
      </c>
      <c r="S173" s="347" t="s">
        <v>7</v>
      </c>
      <c r="T173" s="292" t="s">
        <v>7</v>
      </c>
    </row>
    <row r="174" spans="2:20" ht="24.95" customHeight="1" x14ac:dyDescent="0.2">
      <c r="B174" s="185" t="s">
        <v>55</v>
      </c>
      <c r="C174" s="186" t="s">
        <v>346</v>
      </c>
      <c r="D174" s="348">
        <v>12800</v>
      </c>
      <c r="E174" s="349">
        <v>16000</v>
      </c>
      <c r="F174" s="349" t="s">
        <v>7</v>
      </c>
      <c r="G174" s="349" t="s">
        <v>7</v>
      </c>
      <c r="H174" s="349">
        <v>4800</v>
      </c>
      <c r="I174" s="349" t="s">
        <v>7</v>
      </c>
      <c r="J174" s="349"/>
      <c r="K174" s="349"/>
      <c r="L174" s="349"/>
      <c r="M174" s="349"/>
      <c r="N174" s="349"/>
      <c r="O174" s="350"/>
      <c r="P174" s="296">
        <f>MAX(D174:O174)</f>
        <v>16000</v>
      </c>
      <c r="Q174" s="297">
        <f>MIN(D174:O174)</f>
        <v>4800</v>
      </c>
      <c r="R174" s="298">
        <f t="shared" si="20"/>
        <v>11200</v>
      </c>
      <c r="S174" s="292" t="s">
        <v>7</v>
      </c>
      <c r="T174" s="299" t="s">
        <v>7</v>
      </c>
    </row>
    <row r="175" spans="2:20" ht="24.95" customHeight="1" x14ac:dyDescent="0.2">
      <c r="B175" s="185" t="s">
        <v>384</v>
      </c>
      <c r="C175" s="300" t="s">
        <v>346</v>
      </c>
      <c r="D175" s="351">
        <v>0</v>
      </c>
      <c r="E175" s="351">
        <v>1200</v>
      </c>
      <c r="F175" s="291" t="s">
        <v>7</v>
      </c>
      <c r="G175" s="291" t="s">
        <v>7</v>
      </c>
      <c r="H175" s="291">
        <v>0</v>
      </c>
      <c r="I175" s="291" t="s">
        <v>7</v>
      </c>
      <c r="J175" s="291"/>
      <c r="K175" s="291"/>
      <c r="L175" s="291"/>
      <c r="M175" s="291"/>
      <c r="N175" s="291"/>
      <c r="O175" s="301"/>
      <c r="P175" s="238">
        <f>MAX(D175:O175)</f>
        <v>1200</v>
      </c>
      <c r="Q175" s="302">
        <f>MIN(D175:O175)</f>
        <v>0</v>
      </c>
      <c r="R175" s="303">
        <f>AVERAGE(D175:O175)</f>
        <v>400</v>
      </c>
      <c r="S175" s="292" t="s">
        <v>7</v>
      </c>
      <c r="T175" s="292" t="s">
        <v>7</v>
      </c>
    </row>
    <row r="176" spans="2:20" ht="24.95" customHeight="1" x14ac:dyDescent="0.2">
      <c r="B176" s="236" t="s">
        <v>56</v>
      </c>
      <c r="C176" s="217" t="s">
        <v>57</v>
      </c>
      <c r="D176" s="182">
        <v>22.35</v>
      </c>
      <c r="E176" s="181">
        <v>23.8</v>
      </c>
      <c r="F176" s="181">
        <v>13.31</v>
      </c>
      <c r="G176" s="305">
        <v>11.79</v>
      </c>
      <c r="H176" s="305">
        <v>10.81</v>
      </c>
      <c r="I176" s="305">
        <v>10</v>
      </c>
      <c r="J176" s="305"/>
      <c r="K176" s="305"/>
      <c r="L176" s="305"/>
      <c r="M176" s="305"/>
      <c r="N176" s="305"/>
      <c r="O176" s="306"/>
      <c r="P176" s="249">
        <f>MAX(D176:O176)</f>
        <v>23.8</v>
      </c>
      <c r="Q176" s="250">
        <f>MIN(D176:O176)</f>
        <v>10</v>
      </c>
      <c r="R176" s="165">
        <f t="shared" si="20"/>
        <v>15.343333333333334</v>
      </c>
      <c r="S176" s="248" t="s">
        <v>6</v>
      </c>
      <c r="T176" s="190" t="s">
        <v>6</v>
      </c>
    </row>
    <row r="177" spans="2:20" ht="24.95" customHeight="1" x14ac:dyDescent="0.2">
      <c r="B177" s="236" t="s">
        <v>58</v>
      </c>
      <c r="C177" s="217" t="s">
        <v>339</v>
      </c>
      <c r="D177" s="182">
        <v>0.45</v>
      </c>
      <c r="E177" s="181">
        <v>0.18</v>
      </c>
      <c r="F177" s="181">
        <v>0.5</v>
      </c>
      <c r="G177" s="305">
        <v>0.55000000000000004</v>
      </c>
      <c r="H177" s="305">
        <v>0.75</v>
      </c>
      <c r="I177" s="305">
        <v>0.39</v>
      </c>
      <c r="J177" s="305"/>
      <c r="K177" s="305"/>
      <c r="L177" s="305"/>
      <c r="M177" s="305"/>
      <c r="N177" s="305"/>
      <c r="O177" s="306"/>
      <c r="P177" s="249">
        <f>MAX(D177:O177)</f>
        <v>0.75</v>
      </c>
      <c r="Q177" s="250">
        <f>MIN(D177:O177)</f>
        <v>0.18</v>
      </c>
      <c r="R177" s="165">
        <f t="shared" si="20"/>
        <v>0.47</v>
      </c>
      <c r="S177" s="248" t="s">
        <v>6</v>
      </c>
      <c r="T177" s="352" t="s">
        <v>6</v>
      </c>
    </row>
    <row r="178" spans="2:20" ht="24.95" customHeight="1" thickBot="1" x14ac:dyDescent="0.25">
      <c r="B178" s="253" t="s">
        <v>59</v>
      </c>
      <c r="C178" s="254" t="s">
        <v>60</v>
      </c>
      <c r="D178" s="255">
        <v>67.283665999999997</v>
      </c>
      <c r="E178" s="256">
        <v>89.001756</v>
      </c>
      <c r="F178" s="256" t="s">
        <v>7</v>
      </c>
      <c r="G178" s="258" t="s">
        <v>7</v>
      </c>
      <c r="H178" s="258">
        <v>77</v>
      </c>
      <c r="I178" s="258" t="s">
        <v>7</v>
      </c>
      <c r="J178" s="258"/>
      <c r="K178" s="258"/>
      <c r="L178" s="258"/>
      <c r="M178" s="258"/>
      <c r="N178" s="258"/>
      <c r="O178" s="309"/>
      <c r="P178" s="310">
        <f>MAX(D178:O178)</f>
        <v>89.001756</v>
      </c>
      <c r="Q178" s="311">
        <f>MIN(D178:O178)</f>
        <v>67.283665999999997</v>
      </c>
      <c r="R178" s="312">
        <f>AVERAGE(D178:O178)</f>
        <v>77.761807333333323</v>
      </c>
      <c r="S178" s="313" t="s">
        <v>6</v>
      </c>
      <c r="T178" s="314" t="s">
        <v>7</v>
      </c>
    </row>
    <row r="179" spans="2:20" ht="24.95" customHeight="1" x14ac:dyDescent="0.2">
      <c r="B179" s="261" t="s">
        <v>340</v>
      </c>
      <c r="C179" s="262"/>
      <c r="D179" s="263"/>
      <c r="E179" s="263"/>
      <c r="F179" s="263"/>
      <c r="G179" s="263"/>
      <c r="H179" s="263"/>
      <c r="I179" s="263"/>
      <c r="J179" s="263"/>
      <c r="K179" s="263"/>
      <c r="L179" s="263"/>
      <c r="M179" s="263"/>
      <c r="N179" s="263"/>
      <c r="O179" s="263"/>
      <c r="P179" s="263"/>
      <c r="Q179" s="263"/>
      <c r="R179" s="263"/>
      <c r="S179" s="262"/>
    </row>
    <row r="180" spans="2:20" ht="24.95" customHeight="1" x14ac:dyDescent="0.2">
      <c r="B180" s="138" t="s">
        <v>351</v>
      </c>
    </row>
    <row r="182" spans="2:20" ht="24.95" customHeight="1" thickBot="1" x14ac:dyDescent="0.25">
      <c r="B182"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83" spans="2:20" ht="24.95" customHeight="1" thickBot="1" x14ac:dyDescent="0.25">
      <c r="B183" s="142" t="s">
        <v>0</v>
      </c>
      <c r="C183" s="315" t="s">
        <v>1</v>
      </c>
      <c r="D183" s="266">
        <f t="shared" ref="D183:O183" si="23">D3</f>
        <v>45566</v>
      </c>
      <c r="E183" s="266">
        <f t="shared" si="23"/>
        <v>45598</v>
      </c>
      <c r="F183" s="266">
        <f t="shared" si="23"/>
        <v>45630</v>
      </c>
      <c r="G183" s="266">
        <f t="shared" si="23"/>
        <v>45662</v>
      </c>
      <c r="H183" s="266">
        <f t="shared" si="23"/>
        <v>45694</v>
      </c>
      <c r="I183" s="266">
        <f t="shared" si="23"/>
        <v>45726</v>
      </c>
      <c r="J183" s="266">
        <f t="shared" si="23"/>
        <v>45758</v>
      </c>
      <c r="K183" s="266">
        <f t="shared" si="23"/>
        <v>45790</v>
      </c>
      <c r="L183" s="266">
        <f t="shared" si="23"/>
        <v>45822</v>
      </c>
      <c r="M183" s="266">
        <f t="shared" si="23"/>
        <v>45854</v>
      </c>
      <c r="N183" s="266">
        <f t="shared" si="23"/>
        <v>45886</v>
      </c>
      <c r="O183" s="266">
        <f t="shared" si="23"/>
        <v>45918</v>
      </c>
      <c r="P183" s="144" t="s">
        <v>309</v>
      </c>
      <c r="Q183" s="316" t="s">
        <v>310</v>
      </c>
      <c r="R183" s="317" t="s">
        <v>311</v>
      </c>
      <c r="S183" s="147" t="s">
        <v>312</v>
      </c>
      <c r="T183" s="147" t="s">
        <v>171</v>
      </c>
    </row>
    <row r="184" spans="2:20" ht="24.95" customHeight="1" x14ac:dyDescent="0.2">
      <c r="B184" s="353" t="s">
        <v>5</v>
      </c>
      <c r="C184" s="318"/>
      <c r="D184" s="319">
        <v>8</v>
      </c>
      <c r="E184" s="269">
        <v>12</v>
      </c>
      <c r="F184" s="269">
        <v>3</v>
      </c>
      <c r="G184" s="269">
        <v>7</v>
      </c>
      <c r="H184" s="269">
        <v>3</v>
      </c>
      <c r="I184" s="269">
        <v>3</v>
      </c>
      <c r="J184" s="269"/>
      <c r="K184" s="269"/>
      <c r="L184" s="269"/>
      <c r="M184" s="269"/>
      <c r="N184" s="269"/>
      <c r="O184" s="271"/>
      <c r="P184" s="154" t="s">
        <v>7</v>
      </c>
      <c r="Q184" s="320" t="s">
        <v>7</v>
      </c>
      <c r="R184" s="321" t="s">
        <v>7</v>
      </c>
      <c r="S184" s="157" t="s">
        <v>6</v>
      </c>
      <c r="T184" s="157" t="s">
        <v>6</v>
      </c>
    </row>
    <row r="185" spans="2:20" ht="24.95" customHeight="1" x14ac:dyDescent="0.2">
      <c r="B185" s="158" t="s">
        <v>8</v>
      </c>
      <c r="C185" s="354" t="s">
        <v>9</v>
      </c>
      <c r="D185" s="355" t="s">
        <v>613</v>
      </c>
      <c r="E185" s="168" t="s">
        <v>620</v>
      </c>
      <c r="F185" s="272" t="s">
        <v>549</v>
      </c>
      <c r="G185" s="272">
        <v>9.5</v>
      </c>
      <c r="H185" s="272">
        <v>10.37</v>
      </c>
      <c r="I185" s="272">
        <v>9.5</v>
      </c>
      <c r="J185" s="272"/>
      <c r="K185" s="272"/>
      <c r="L185" s="272"/>
      <c r="M185" s="272"/>
      <c r="N185" s="272"/>
      <c r="O185" s="273"/>
      <c r="P185" s="356" t="s">
        <v>7</v>
      </c>
      <c r="Q185" s="357" t="s">
        <v>7</v>
      </c>
      <c r="R185" s="358" t="s">
        <v>7</v>
      </c>
      <c r="S185" s="166" t="s">
        <v>6</v>
      </c>
      <c r="T185" s="166" t="s">
        <v>6</v>
      </c>
    </row>
    <row r="186" spans="2:20" ht="24.95" customHeight="1" x14ac:dyDescent="0.2">
      <c r="B186" s="158" t="s">
        <v>313</v>
      </c>
      <c r="C186" s="322" t="s">
        <v>11</v>
      </c>
      <c r="D186" s="359">
        <v>27.7</v>
      </c>
      <c r="E186" s="168">
        <v>26.6</v>
      </c>
      <c r="F186" s="168">
        <v>26.4</v>
      </c>
      <c r="G186" s="168">
        <v>24.5</v>
      </c>
      <c r="H186" s="169">
        <v>25</v>
      </c>
      <c r="I186" s="169">
        <v>29.87</v>
      </c>
      <c r="J186" s="169"/>
      <c r="K186" s="169"/>
      <c r="L186" s="169"/>
      <c r="M186" s="169"/>
      <c r="N186" s="169"/>
      <c r="O186" s="275"/>
      <c r="P186" s="171">
        <f t="shared" ref="P186:P213" si="24">MAX(D186:O186)</f>
        <v>29.87</v>
      </c>
      <c r="Q186" s="224">
        <f t="shared" ref="Q186:Q213" si="25">MIN(D186:O186)</f>
        <v>24.5</v>
      </c>
      <c r="R186" s="225">
        <f t="shared" ref="R186:R213" si="26">AVERAGE(D186:O186)</f>
        <v>26.678333333333331</v>
      </c>
      <c r="S186" s="166" t="s">
        <v>6</v>
      </c>
      <c r="T186" s="166" t="s">
        <v>6</v>
      </c>
    </row>
    <row r="187" spans="2:20" ht="24.95" customHeight="1" x14ac:dyDescent="0.2">
      <c r="B187" s="174" t="s">
        <v>12</v>
      </c>
      <c r="C187" s="183" t="s">
        <v>13</v>
      </c>
      <c r="D187" s="167">
        <v>4</v>
      </c>
      <c r="E187" s="168">
        <v>6</v>
      </c>
      <c r="F187" s="168">
        <v>5</v>
      </c>
      <c r="G187" s="168">
        <v>4</v>
      </c>
      <c r="H187" s="168">
        <v>4</v>
      </c>
      <c r="I187" s="176">
        <v>5</v>
      </c>
      <c r="J187" s="176"/>
      <c r="K187" s="176"/>
      <c r="L187" s="176"/>
      <c r="M187" s="176"/>
      <c r="N187" s="176"/>
      <c r="O187" s="277"/>
      <c r="P187" s="177">
        <f>MAX(D187:O187)</f>
        <v>6</v>
      </c>
      <c r="Q187" s="323">
        <f>MIN(D187:O187)</f>
        <v>4</v>
      </c>
      <c r="R187" s="324">
        <f>AVERAGE(D187:O187)</f>
        <v>4.666666666666667</v>
      </c>
      <c r="S187" s="180" t="s">
        <v>7</v>
      </c>
      <c r="T187" s="180" t="s">
        <v>7</v>
      </c>
    </row>
    <row r="188" spans="2:20" ht="24.95" customHeight="1" x14ac:dyDescent="0.2">
      <c r="B188" s="174" t="s">
        <v>14</v>
      </c>
      <c r="C188" s="183"/>
      <c r="D188" s="167" t="s">
        <v>61</v>
      </c>
      <c r="E188" s="168" t="s">
        <v>61</v>
      </c>
      <c r="F188" s="168" t="s">
        <v>61</v>
      </c>
      <c r="G188" s="168" t="s">
        <v>61</v>
      </c>
      <c r="H188" s="168" t="s">
        <v>61</v>
      </c>
      <c r="I188" s="176" t="s">
        <v>61</v>
      </c>
      <c r="J188" s="176"/>
      <c r="K188" s="176"/>
      <c r="L188" s="176"/>
      <c r="M188" s="176"/>
      <c r="N188" s="176"/>
      <c r="O188" s="277"/>
      <c r="P188" s="171" t="s">
        <v>61</v>
      </c>
      <c r="Q188" s="224" t="s">
        <v>61</v>
      </c>
      <c r="R188" s="224" t="s">
        <v>61</v>
      </c>
      <c r="S188" s="180" t="s">
        <v>7</v>
      </c>
      <c r="T188" s="180" t="s">
        <v>7</v>
      </c>
    </row>
    <row r="189" spans="2:20" ht="24.95" customHeight="1" x14ac:dyDescent="0.2">
      <c r="B189" s="174" t="s">
        <v>15</v>
      </c>
      <c r="C189" s="183" t="s">
        <v>315</v>
      </c>
      <c r="D189" s="343">
        <v>21.2</v>
      </c>
      <c r="E189" s="169">
        <v>24.3</v>
      </c>
      <c r="F189" s="169">
        <v>16.899999999999999</v>
      </c>
      <c r="G189" s="169">
        <v>17.3</v>
      </c>
      <c r="H189" s="169">
        <v>19.2</v>
      </c>
      <c r="I189" s="169">
        <v>18.3</v>
      </c>
      <c r="J189" s="169"/>
      <c r="K189" s="169"/>
      <c r="L189" s="169"/>
      <c r="M189" s="181"/>
      <c r="N189" s="181"/>
      <c r="O189" s="281"/>
      <c r="P189" s="171">
        <f t="shared" si="24"/>
        <v>24.3</v>
      </c>
      <c r="Q189" s="224">
        <f t="shared" si="25"/>
        <v>16.899999999999999</v>
      </c>
      <c r="R189" s="225">
        <f>AVERAGE(D189:O189)</f>
        <v>19.533333333333335</v>
      </c>
      <c r="S189" s="180" t="s">
        <v>7</v>
      </c>
      <c r="T189" s="180" t="s">
        <v>7</v>
      </c>
    </row>
    <row r="190" spans="2:20" ht="24.95" customHeight="1" x14ac:dyDescent="0.2">
      <c r="B190" s="174" t="s">
        <v>16</v>
      </c>
      <c r="C190" s="183"/>
      <c r="D190" s="167">
        <v>8.25</v>
      </c>
      <c r="E190" s="168">
        <v>8.35</v>
      </c>
      <c r="F190" s="168">
        <v>8.39</v>
      </c>
      <c r="G190" s="168">
        <v>8.42</v>
      </c>
      <c r="H190" s="168">
        <v>8.34</v>
      </c>
      <c r="I190" s="181">
        <v>8.3699999999999992</v>
      </c>
      <c r="J190" s="181"/>
      <c r="K190" s="181"/>
      <c r="L190" s="181"/>
      <c r="M190" s="181"/>
      <c r="N190" s="181"/>
      <c r="O190" s="281"/>
      <c r="P190" s="163">
        <f t="shared" si="24"/>
        <v>8.42</v>
      </c>
      <c r="Q190" s="231">
        <f t="shared" si="25"/>
        <v>8.25</v>
      </c>
      <c r="R190" s="232">
        <f t="shared" si="26"/>
        <v>8.3533333333333335</v>
      </c>
      <c r="S190" s="166" t="s">
        <v>17</v>
      </c>
      <c r="T190" s="166" t="s">
        <v>6</v>
      </c>
    </row>
    <row r="191" spans="2:20" ht="24.95" customHeight="1" x14ac:dyDescent="0.2">
      <c r="B191" s="174" t="s">
        <v>359</v>
      </c>
      <c r="C191" s="183" t="s">
        <v>19</v>
      </c>
      <c r="D191" s="167">
        <v>201</v>
      </c>
      <c r="E191" s="168">
        <v>243</v>
      </c>
      <c r="F191" s="168">
        <v>257</v>
      </c>
      <c r="G191" s="168">
        <v>214</v>
      </c>
      <c r="H191" s="168">
        <v>213</v>
      </c>
      <c r="I191" s="176">
        <v>192</v>
      </c>
      <c r="J191" s="176"/>
      <c r="K191" s="176"/>
      <c r="L191" s="176"/>
      <c r="M191" s="176"/>
      <c r="N191" s="176"/>
      <c r="O191" s="277"/>
      <c r="P191" s="177">
        <f t="shared" si="24"/>
        <v>257</v>
      </c>
      <c r="Q191" s="323">
        <f t="shared" si="25"/>
        <v>192</v>
      </c>
      <c r="R191" s="324">
        <f t="shared" si="26"/>
        <v>220</v>
      </c>
      <c r="S191" s="180" t="s">
        <v>7</v>
      </c>
      <c r="T191" s="180" t="s">
        <v>7</v>
      </c>
    </row>
    <row r="192" spans="2:20" ht="24.95" customHeight="1" x14ac:dyDescent="0.2">
      <c r="B192" s="185" t="s">
        <v>365</v>
      </c>
      <c r="C192" s="186" t="s">
        <v>20</v>
      </c>
      <c r="D192" s="182">
        <v>0.1</v>
      </c>
      <c r="E192" s="181">
        <v>0.12</v>
      </c>
      <c r="F192" s="181">
        <v>0.11</v>
      </c>
      <c r="G192" s="187">
        <v>0.11</v>
      </c>
      <c r="H192" s="187">
        <v>0.1</v>
      </c>
      <c r="I192" s="187">
        <v>0.09</v>
      </c>
      <c r="J192" s="188"/>
      <c r="K192" s="181"/>
      <c r="L192" s="187"/>
      <c r="M192" s="187"/>
      <c r="N192" s="187"/>
      <c r="O192" s="189"/>
      <c r="P192" s="163">
        <f>MAX(D192:O192)</f>
        <v>0.12</v>
      </c>
      <c r="Q192" s="164">
        <f t="shared" si="25"/>
        <v>0.09</v>
      </c>
      <c r="R192" s="165">
        <f>AVERAGE(D192:O192)</f>
        <v>0.105</v>
      </c>
      <c r="S192" s="190" t="s">
        <v>7</v>
      </c>
      <c r="T192" s="180" t="s">
        <v>7</v>
      </c>
    </row>
    <row r="193" spans="2:20" ht="24.95" customHeight="1" x14ac:dyDescent="0.2">
      <c r="B193" s="174" t="s">
        <v>21</v>
      </c>
      <c r="C193" s="183" t="s">
        <v>22</v>
      </c>
      <c r="D193" s="167">
        <v>89</v>
      </c>
      <c r="E193" s="168">
        <v>109</v>
      </c>
      <c r="F193" s="168">
        <v>102</v>
      </c>
      <c r="G193" s="168">
        <v>112</v>
      </c>
      <c r="H193" s="168">
        <v>109</v>
      </c>
      <c r="I193" s="176">
        <v>91</v>
      </c>
      <c r="J193" s="176"/>
      <c r="K193" s="176"/>
      <c r="L193" s="176"/>
      <c r="M193" s="176"/>
      <c r="N193" s="176"/>
      <c r="O193" s="277"/>
      <c r="P193" s="177">
        <f t="shared" si="24"/>
        <v>112</v>
      </c>
      <c r="Q193" s="323">
        <f t="shared" si="25"/>
        <v>89</v>
      </c>
      <c r="R193" s="324">
        <f t="shared" si="26"/>
        <v>102</v>
      </c>
      <c r="S193" s="180" t="s">
        <v>7</v>
      </c>
      <c r="T193" s="180" t="s">
        <v>7</v>
      </c>
    </row>
    <row r="194" spans="2:20" ht="24.95" customHeight="1" x14ac:dyDescent="0.2">
      <c r="B194" s="191" t="s">
        <v>23</v>
      </c>
      <c r="C194" s="183" t="s">
        <v>22</v>
      </c>
      <c r="D194" s="167">
        <v>0</v>
      </c>
      <c r="E194" s="168">
        <v>2</v>
      </c>
      <c r="F194" s="168">
        <v>4</v>
      </c>
      <c r="G194" s="168">
        <v>3</v>
      </c>
      <c r="H194" s="168">
        <v>8</v>
      </c>
      <c r="I194" s="176">
        <v>4</v>
      </c>
      <c r="J194" s="176"/>
      <c r="K194" s="176"/>
      <c r="L194" s="176"/>
      <c r="M194" s="176"/>
      <c r="N194" s="176"/>
      <c r="O194" s="277"/>
      <c r="P194" s="177">
        <f t="shared" si="24"/>
        <v>8</v>
      </c>
      <c r="Q194" s="323">
        <f t="shared" si="25"/>
        <v>0</v>
      </c>
      <c r="R194" s="324">
        <f t="shared" si="26"/>
        <v>3.5</v>
      </c>
      <c r="S194" s="166" t="s">
        <v>6</v>
      </c>
      <c r="T194" s="180" t="s">
        <v>7</v>
      </c>
    </row>
    <row r="195" spans="2:20" ht="24.95" customHeight="1" x14ac:dyDescent="0.2">
      <c r="B195" s="174" t="s">
        <v>24</v>
      </c>
      <c r="C195" s="183" t="s">
        <v>22</v>
      </c>
      <c r="D195" s="167">
        <v>139</v>
      </c>
      <c r="E195" s="168">
        <v>172</v>
      </c>
      <c r="F195" s="168">
        <v>170</v>
      </c>
      <c r="G195" s="168">
        <v>146</v>
      </c>
      <c r="H195" s="168">
        <v>147</v>
      </c>
      <c r="I195" s="176">
        <v>134</v>
      </c>
      <c r="J195" s="176"/>
      <c r="K195" s="176"/>
      <c r="L195" s="176"/>
      <c r="M195" s="176"/>
      <c r="N195" s="176"/>
      <c r="O195" s="277"/>
      <c r="P195" s="177">
        <f t="shared" si="24"/>
        <v>172</v>
      </c>
      <c r="Q195" s="323">
        <f t="shared" si="25"/>
        <v>134</v>
      </c>
      <c r="R195" s="324">
        <f t="shared" si="26"/>
        <v>151.33333333333334</v>
      </c>
      <c r="S195" s="166" t="s">
        <v>6</v>
      </c>
      <c r="T195" s="166" t="s">
        <v>6</v>
      </c>
    </row>
    <row r="196" spans="2:20" ht="24.95" customHeight="1" x14ac:dyDescent="0.2">
      <c r="B196" s="174" t="s">
        <v>25</v>
      </c>
      <c r="C196" s="183" t="s">
        <v>22</v>
      </c>
      <c r="D196" s="167">
        <v>121</v>
      </c>
      <c r="E196" s="168">
        <v>146</v>
      </c>
      <c r="F196" s="168">
        <v>154</v>
      </c>
      <c r="G196" s="168">
        <v>128</v>
      </c>
      <c r="H196" s="168">
        <v>128</v>
      </c>
      <c r="I196" s="176">
        <v>115</v>
      </c>
      <c r="J196" s="176"/>
      <c r="K196" s="176"/>
      <c r="L196" s="176"/>
      <c r="M196" s="176"/>
      <c r="N196" s="176"/>
      <c r="O196" s="277"/>
      <c r="P196" s="177">
        <f t="shared" si="24"/>
        <v>154</v>
      </c>
      <c r="Q196" s="323">
        <f t="shared" si="25"/>
        <v>115</v>
      </c>
      <c r="R196" s="324">
        <f t="shared" si="26"/>
        <v>132</v>
      </c>
      <c r="S196" s="180" t="s">
        <v>7</v>
      </c>
      <c r="T196" s="180" t="s">
        <v>7</v>
      </c>
    </row>
    <row r="197" spans="2:20" ht="24.95" customHeight="1" x14ac:dyDescent="0.2">
      <c r="B197" s="174" t="s">
        <v>26</v>
      </c>
      <c r="C197" s="183" t="s">
        <v>22</v>
      </c>
      <c r="D197" s="167">
        <v>18</v>
      </c>
      <c r="E197" s="168">
        <v>26</v>
      </c>
      <c r="F197" s="168">
        <v>16</v>
      </c>
      <c r="G197" s="168">
        <v>18</v>
      </c>
      <c r="H197" s="168">
        <v>19</v>
      </c>
      <c r="I197" s="176">
        <v>19</v>
      </c>
      <c r="J197" s="176"/>
      <c r="K197" s="176"/>
      <c r="L197" s="176"/>
      <c r="M197" s="176"/>
      <c r="N197" s="176"/>
      <c r="O197" s="277"/>
      <c r="P197" s="177">
        <f t="shared" si="24"/>
        <v>26</v>
      </c>
      <c r="Q197" s="323">
        <f t="shared" si="25"/>
        <v>16</v>
      </c>
      <c r="R197" s="324">
        <f t="shared" si="26"/>
        <v>19.333333333333332</v>
      </c>
      <c r="S197" s="180" t="s">
        <v>7</v>
      </c>
      <c r="T197" s="180" t="s">
        <v>7</v>
      </c>
    </row>
    <row r="198" spans="2:20" ht="24.95" customHeight="1" x14ac:dyDescent="0.2">
      <c r="B198" s="174" t="s">
        <v>27</v>
      </c>
      <c r="C198" s="183" t="s">
        <v>22</v>
      </c>
      <c r="D198" s="167">
        <v>90</v>
      </c>
      <c r="E198" s="168">
        <v>110</v>
      </c>
      <c r="F198" s="168">
        <v>100</v>
      </c>
      <c r="G198" s="168">
        <v>110</v>
      </c>
      <c r="H198" s="168">
        <v>106</v>
      </c>
      <c r="I198" s="176">
        <v>93</v>
      </c>
      <c r="J198" s="176"/>
      <c r="K198" s="176"/>
      <c r="L198" s="176"/>
      <c r="M198" s="176"/>
      <c r="N198" s="176"/>
      <c r="O198" s="277"/>
      <c r="P198" s="177">
        <f t="shared" si="24"/>
        <v>110</v>
      </c>
      <c r="Q198" s="323">
        <f t="shared" si="25"/>
        <v>90</v>
      </c>
      <c r="R198" s="324">
        <f t="shared" si="26"/>
        <v>101.5</v>
      </c>
      <c r="S198" s="180" t="s">
        <v>7</v>
      </c>
      <c r="T198" s="180" t="s">
        <v>7</v>
      </c>
    </row>
    <row r="199" spans="2:20" ht="24.95" customHeight="1" x14ac:dyDescent="0.2">
      <c r="B199" s="174" t="s">
        <v>28</v>
      </c>
      <c r="C199" s="183" t="s">
        <v>22</v>
      </c>
      <c r="D199" s="167">
        <v>89</v>
      </c>
      <c r="E199" s="168">
        <v>109</v>
      </c>
      <c r="F199" s="168">
        <v>100</v>
      </c>
      <c r="G199" s="168">
        <v>110</v>
      </c>
      <c r="H199" s="168">
        <v>106</v>
      </c>
      <c r="I199" s="176">
        <v>91</v>
      </c>
      <c r="J199" s="176"/>
      <c r="K199" s="176"/>
      <c r="L199" s="176"/>
      <c r="M199" s="176"/>
      <c r="N199" s="176"/>
      <c r="O199" s="277"/>
      <c r="P199" s="177">
        <f t="shared" si="24"/>
        <v>110</v>
      </c>
      <c r="Q199" s="323">
        <f t="shared" si="25"/>
        <v>89</v>
      </c>
      <c r="R199" s="324">
        <f t="shared" si="26"/>
        <v>100.83333333333333</v>
      </c>
      <c r="S199" s="180" t="s">
        <v>7</v>
      </c>
      <c r="T199" s="180" t="s">
        <v>7</v>
      </c>
    </row>
    <row r="200" spans="2:20" ht="24.95" customHeight="1" x14ac:dyDescent="0.2">
      <c r="B200" s="174" t="s">
        <v>29</v>
      </c>
      <c r="C200" s="183" t="s">
        <v>22</v>
      </c>
      <c r="D200" s="167">
        <v>1</v>
      </c>
      <c r="E200" s="168">
        <v>1</v>
      </c>
      <c r="F200" s="168">
        <v>0</v>
      </c>
      <c r="G200" s="168">
        <v>0</v>
      </c>
      <c r="H200" s="168">
        <v>0</v>
      </c>
      <c r="I200" s="176">
        <v>2</v>
      </c>
      <c r="J200" s="176"/>
      <c r="K200" s="176"/>
      <c r="L200" s="176"/>
      <c r="M200" s="176"/>
      <c r="N200" s="176"/>
      <c r="O200" s="277"/>
      <c r="P200" s="177">
        <f t="shared" si="24"/>
        <v>2</v>
      </c>
      <c r="Q200" s="323">
        <f t="shared" si="25"/>
        <v>0</v>
      </c>
      <c r="R200" s="324">
        <f t="shared" si="26"/>
        <v>0.66666666666666663</v>
      </c>
      <c r="S200" s="180" t="s">
        <v>7</v>
      </c>
      <c r="T200" s="180" t="s">
        <v>7</v>
      </c>
    </row>
    <row r="201" spans="2:20" ht="24.95" customHeight="1" x14ac:dyDescent="0.2">
      <c r="B201" s="174" t="s">
        <v>30</v>
      </c>
      <c r="C201" s="183" t="s">
        <v>22</v>
      </c>
      <c r="D201" s="167">
        <v>0</v>
      </c>
      <c r="E201" s="168">
        <v>2</v>
      </c>
      <c r="F201" s="168">
        <v>10</v>
      </c>
      <c r="G201" s="168">
        <v>0</v>
      </c>
      <c r="H201" s="168">
        <v>0</v>
      </c>
      <c r="I201" s="176">
        <v>0</v>
      </c>
      <c r="J201" s="176"/>
      <c r="K201" s="176"/>
      <c r="L201" s="176"/>
      <c r="M201" s="176"/>
      <c r="N201" s="176"/>
      <c r="O201" s="277"/>
      <c r="P201" s="177">
        <f t="shared" si="24"/>
        <v>10</v>
      </c>
      <c r="Q201" s="323">
        <f t="shared" si="25"/>
        <v>0</v>
      </c>
      <c r="R201" s="324">
        <f t="shared" si="26"/>
        <v>2</v>
      </c>
      <c r="S201" s="180" t="s">
        <v>7</v>
      </c>
      <c r="T201" s="180" t="s">
        <v>7</v>
      </c>
    </row>
    <row r="202" spans="2:20" ht="24.95" customHeight="1" x14ac:dyDescent="0.2">
      <c r="B202" s="174" t="s">
        <v>31</v>
      </c>
      <c r="C202" s="183" t="s">
        <v>22</v>
      </c>
      <c r="D202" s="167">
        <v>6</v>
      </c>
      <c r="E202" s="168">
        <v>6</v>
      </c>
      <c r="F202" s="168">
        <v>4</v>
      </c>
      <c r="G202" s="168">
        <v>4</v>
      </c>
      <c r="H202" s="168">
        <v>4</v>
      </c>
      <c r="I202" s="176">
        <v>3</v>
      </c>
      <c r="J202" s="176"/>
      <c r="K202" s="176"/>
      <c r="L202" s="176"/>
      <c r="M202" s="176"/>
      <c r="N202" s="176"/>
      <c r="O202" s="277"/>
      <c r="P202" s="177">
        <f t="shared" si="24"/>
        <v>6</v>
      </c>
      <c r="Q202" s="323">
        <f t="shared" si="25"/>
        <v>3</v>
      </c>
      <c r="R202" s="324">
        <f t="shared" si="26"/>
        <v>4.5</v>
      </c>
      <c r="S202" s="180" t="s">
        <v>7</v>
      </c>
      <c r="T202" s="180" t="s">
        <v>7</v>
      </c>
    </row>
    <row r="203" spans="2:20" ht="24.95" customHeight="1" x14ac:dyDescent="0.2">
      <c r="B203" s="174" t="s">
        <v>32</v>
      </c>
      <c r="C203" s="183" t="s">
        <v>22</v>
      </c>
      <c r="D203" s="167">
        <v>1.64</v>
      </c>
      <c r="E203" s="168">
        <v>1.94</v>
      </c>
      <c r="F203" s="168">
        <v>1.34</v>
      </c>
      <c r="G203" s="168">
        <v>1.68</v>
      </c>
      <c r="H203" s="181">
        <v>1.69</v>
      </c>
      <c r="I203" s="181">
        <v>1.58</v>
      </c>
      <c r="J203" s="181"/>
      <c r="K203" s="181"/>
      <c r="L203" s="181"/>
      <c r="M203" s="181"/>
      <c r="N203" s="181"/>
      <c r="O203" s="281"/>
      <c r="P203" s="163">
        <f t="shared" si="24"/>
        <v>1.94</v>
      </c>
      <c r="Q203" s="231">
        <f t="shared" si="25"/>
        <v>1.34</v>
      </c>
      <c r="R203" s="232">
        <f t="shared" si="26"/>
        <v>1.6449999999999998</v>
      </c>
      <c r="S203" s="180" t="s">
        <v>7</v>
      </c>
      <c r="T203" s="180" t="s">
        <v>7</v>
      </c>
    </row>
    <row r="204" spans="2:20" ht="24.95" customHeight="1" x14ac:dyDescent="0.2">
      <c r="B204" s="174" t="s">
        <v>33</v>
      </c>
      <c r="C204" s="183" t="s">
        <v>22</v>
      </c>
      <c r="D204" s="167">
        <v>1.2999999999999999E-2</v>
      </c>
      <c r="E204" s="168">
        <v>7.0000000000000001E-3</v>
      </c>
      <c r="F204" s="168">
        <v>7.0000000000000001E-3</v>
      </c>
      <c r="G204" s="168">
        <v>0</v>
      </c>
      <c r="H204" s="168" t="s">
        <v>455</v>
      </c>
      <c r="I204" s="333">
        <v>1.2E-2</v>
      </c>
      <c r="J204" s="333"/>
      <c r="K204" s="333"/>
      <c r="L204" s="333"/>
      <c r="M204" s="333"/>
      <c r="N204" s="333"/>
      <c r="O204" s="360"/>
      <c r="P204" s="195">
        <f t="shared" si="24"/>
        <v>1.2999999999999999E-2</v>
      </c>
      <c r="Q204" s="330" t="s">
        <v>62</v>
      </c>
      <c r="R204" s="331">
        <f>AVERAGE(D204:O204)</f>
        <v>7.7999999999999996E-3</v>
      </c>
      <c r="S204" s="180">
        <v>0.5</v>
      </c>
      <c r="T204" s="198">
        <v>0</v>
      </c>
    </row>
    <row r="205" spans="2:20" ht="24.95" customHeight="1" x14ac:dyDescent="0.2">
      <c r="B205" s="174" t="s">
        <v>320</v>
      </c>
      <c r="C205" s="183" t="s">
        <v>22</v>
      </c>
      <c r="D205" s="361">
        <v>0.23</v>
      </c>
      <c r="E205" s="333">
        <v>0.45</v>
      </c>
      <c r="F205" s="333">
        <v>0.34</v>
      </c>
      <c r="G205" s="333">
        <v>0.26</v>
      </c>
      <c r="H205" s="181">
        <v>0.28000000000000003</v>
      </c>
      <c r="I205" s="181">
        <v>0.16</v>
      </c>
      <c r="J205" s="181"/>
      <c r="K205" s="181"/>
      <c r="L205" s="181"/>
      <c r="M205" s="181"/>
      <c r="N205" s="181"/>
      <c r="O205" s="281"/>
      <c r="P205" s="195">
        <f t="shared" si="24"/>
        <v>0.45</v>
      </c>
      <c r="Q205" s="330">
        <f>MIN(D205:O205)</f>
        <v>0.16</v>
      </c>
      <c r="R205" s="331">
        <f>AVERAGE(D205:O205)</f>
        <v>0.28666666666666668</v>
      </c>
      <c r="S205" s="199">
        <v>5</v>
      </c>
      <c r="T205" s="198">
        <v>0.01</v>
      </c>
    </row>
    <row r="206" spans="2:20" ht="24.95" customHeight="1" x14ac:dyDescent="0.2">
      <c r="B206" s="174" t="s">
        <v>321</v>
      </c>
      <c r="C206" s="183" t="s">
        <v>22</v>
      </c>
      <c r="D206" s="167">
        <v>5.0000000000000001E-3</v>
      </c>
      <c r="E206" s="168">
        <v>6.0000000000000001E-3</v>
      </c>
      <c r="F206" s="168">
        <v>3.0000000000000001E-3</v>
      </c>
      <c r="G206" s="168">
        <v>6.0000000000000001E-3</v>
      </c>
      <c r="H206" s="168">
        <v>4.0000000000000001E-3</v>
      </c>
      <c r="I206" s="333">
        <v>3.0000000000000001E-3</v>
      </c>
      <c r="J206" s="333"/>
      <c r="K206" s="333"/>
      <c r="L206" s="333"/>
      <c r="M206" s="362"/>
      <c r="N206" s="333"/>
      <c r="O206" s="360"/>
      <c r="P206" s="195">
        <f>MAX(D206:O206)</f>
        <v>6.0000000000000001E-3</v>
      </c>
      <c r="Q206" s="330">
        <f>MIN(D206:O206)</f>
        <v>3.0000000000000001E-3</v>
      </c>
      <c r="R206" s="331">
        <f>AVERAGE(D206:O206)</f>
        <v>4.4999999999999997E-3</v>
      </c>
      <c r="S206" s="180" t="s">
        <v>7</v>
      </c>
      <c r="T206" s="198">
        <v>0.01</v>
      </c>
    </row>
    <row r="207" spans="2:20" ht="24.95" customHeight="1" x14ac:dyDescent="0.2">
      <c r="B207" s="174" t="s">
        <v>34</v>
      </c>
      <c r="C207" s="183" t="s">
        <v>22</v>
      </c>
      <c r="D207" s="182">
        <v>0</v>
      </c>
      <c r="E207" s="181">
        <v>0.5</v>
      </c>
      <c r="F207" s="181">
        <v>0</v>
      </c>
      <c r="G207" s="169">
        <v>0.2</v>
      </c>
      <c r="H207" s="168">
        <v>0.4</v>
      </c>
      <c r="I207" s="169">
        <v>0.2</v>
      </c>
      <c r="J207" s="169"/>
      <c r="K207" s="169"/>
      <c r="L207" s="169"/>
      <c r="M207" s="169"/>
      <c r="N207" s="169"/>
      <c r="O207" s="275"/>
      <c r="P207" s="195">
        <f t="shared" si="24"/>
        <v>0.5</v>
      </c>
      <c r="Q207" s="330">
        <f t="shared" si="25"/>
        <v>0</v>
      </c>
      <c r="R207" s="331">
        <f>AVERAGE(D207:O207)</f>
        <v>0.21666666666666667</v>
      </c>
      <c r="S207" s="166" t="s">
        <v>6</v>
      </c>
      <c r="T207" s="180" t="s">
        <v>7</v>
      </c>
    </row>
    <row r="208" spans="2:20" ht="24.95" customHeight="1" x14ac:dyDescent="0.2">
      <c r="B208" s="174" t="s">
        <v>35</v>
      </c>
      <c r="C208" s="183" t="s">
        <v>22</v>
      </c>
      <c r="D208" s="167">
        <v>0.01</v>
      </c>
      <c r="E208" s="168">
        <v>0.03</v>
      </c>
      <c r="F208" s="333">
        <v>0.02</v>
      </c>
      <c r="G208" s="181">
        <v>0</v>
      </c>
      <c r="H208" s="168">
        <v>0.02</v>
      </c>
      <c r="I208" s="181">
        <v>0.01</v>
      </c>
      <c r="J208" s="181"/>
      <c r="K208" s="181"/>
      <c r="L208" s="181"/>
      <c r="M208" s="181"/>
      <c r="N208" s="181"/>
      <c r="O208" s="281"/>
      <c r="P208" s="195">
        <f t="shared" si="24"/>
        <v>0.03</v>
      </c>
      <c r="Q208" s="330">
        <f t="shared" si="25"/>
        <v>0</v>
      </c>
      <c r="R208" s="331">
        <f t="shared" si="26"/>
        <v>1.4999999999999999E-2</v>
      </c>
      <c r="S208" s="166" t="s">
        <v>6</v>
      </c>
      <c r="T208" s="180" t="s">
        <v>7</v>
      </c>
    </row>
    <row r="209" spans="2:20" ht="24.95" customHeight="1" x14ac:dyDescent="0.2">
      <c r="B209" s="174" t="s">
        <v>36</v>
      </c>
      <c r="C209" s="183" t="s">
        <v>22</v>
      </c>
      <c r="D209" s="167">
        <v>26.4</v>
      </c>
      <c r="E209" s="168">
        <v>31.5</v>
      </c>
      <c r="F209" s="168" t="s">
        <v>7</v>
      </c>
      <c r="G209" s="169">
        <v>29.4</v>
      </c>
      <c r="H209" s="168">
        <v>30.2</v>
      </c>
      <c r="I209" s="169">
        <v>26.7</v>
      </c>
      <c r="J209" s="169"/>
      <c r="K209" s="169"/>
      <c r="L209" s="169"/>
      <c r="M209" s="169"/>
      <c r="N209" s="169"/>
      <c r="O209" s="275"/>
      <c r="P209" s="163">
        <f t="shared" si="24"/>
        <v>31.5</v>
      </c>
      <c r="Q209" s="231">
        <f t="shared" si="25"/>
        <v>26.4</v>
      </c>
      <c r="R209" s="232">
        <f t="shared" si="26"/>
        <v>28.839999999999996</v>
      </c>
      <c r="S209" s="180" t="s">
        <v>7</v>
      </c>
      <c r="T209" s="180" t="s">
        <v>7</v>
      </c>
    </row>
    <row r="210" spans="2:20" ht="24.95" customHeight="1" x14ac:dyDescent="0.2">
      <c r="B210" s="174" t="s">
        <v>37</v>
      </c>
      <c r="C210" s="183" t="s">
        <v>22</v>
      </c>
      <c r="D210" s="167">
        <v>0.12</v>
      </c>
      <c r="E210" s="168">
        <v>0.15</v>
      </c>
      <c r="F210" s="168" t="s">
        <v>7</v>
      </c>
      <c r="G210" s="168">
        <v>0.11</v>
      </c>
      <c r="H210" s="168">
        <v>0.12</v>
      </c>
      <c r="I210" s="181">
        <v>0.12</v>
      </c>
      <c r="J210" s="181"/>
      <c r="K210" s="181"/>
      <c r="L210" s="181"/>
      <c r="M210" s="181"/>
      <c r="N210" s="181"/>
      <c r="O210" s="281"/>
      <c r="P210" s="163">
        <f t="shared" si="24"/>
        <v>0.15</v>
      </c>
      <c r="Q210" s="231">
        <f t="shared" si="25"/>
        <v>0.11</v>
      </c>
      <c r="R210" s="232">
        <f t="shared" si="26"/>
        <v>0.124</v>
      </c>
      <c r="S210" s="180" t="s">
        <v>7</v>
      </c>
      <c r="T210" s="180" t="s">
        <v>7</v>
      </c>
    </row>
    <row r="211" spans="2:20" ht="24.95" customHeight="1" x14ac:dyDescent="0.2">
      <c r="B211" s="174" t="s">
        <v>38</v>
      </c>
      <c r="C211" s="183" t="s">
        <v>22</v>
      </c>
      <c r="D211" s="167">
        <v>0.12</v>
      </c>
      <c r="E211" s="168">
        <v>0.18</v>
      </c>
      <c r="F211" s="168" t="s">
        <v>7</v>
      </c>
      <c r="G211" s="168">
        <v>0.13</v>
      </c>
      <c r="H211" s="181">
        <v>0.05</v>
      </c>
      <c r="I211" s="181">
        <v>0.13</v>
      </c>
      <c r="J211" s="181"/>
      <c r="K211" s="181"/>
      <c r="L211" s="181"/>
      <c r="M211" s="181"/>
      <c r="N211" s="181"/>
      <c r="O211" s="281"/>
      <c r="P211" s="163">
        <f t="shared" si="24"/>
        <v>0.18</v>
      </c>
      <c r="Q211" s="231">
        <f t="shared" si="25"/>
        <v>0.05</v>
      </c>
      <c r="R211" s="232">
        <f t="shared" si="26"/>
        <v>0.122</v>
      </c>
      <c r="S211" s="180" t="s">
        <v>7</v>
      </c>
      <c r="T211" s="180" t="s">
        <v>7</v>
      </c>
    </row>
    <row r="212" spans="2:20" ht="24.95" customHeight="1" x14ac:dyDescent="0.2">
      <c r="B212" s="174" t="s">
        <v>39</v>
      </c>
      <c r="C212" s="183" t="s">
        <v>22</v>
      </c>
      <c r="D212" s="167">
        <v>0.06</v>
      </c>
      <c r="E212" s="168">
        <v>7.0000000000000007E-2</v>
      </c>
      <c r="F212" s="168">
        <v>0.06</v>
      </c>
      <c r="G212" s="168">
        <v>0.06</v>
      </c>
      <c r="H212" s="168">
        <v>0.06</v>
      </c>
      <c r="I212" s="181">
        <v>0.05</v>
      </c>
      <c r="J212" s="181"/>
      <c r="K212" s="181"/>
      <c r="L212" s="181"/>
      <c r="M212" s="181"/>
      <c r="N212" s="181"/>
      <c r="O212" s="281"/>
      <c r="P212" s="163">
        <f t="shared" si="24"/>
        <v>7.0000000000000007E-2</v>
      </c>
      <c r="Q212" s="231">
        <f t="shared" si="25"/>
        <v>0.05</v>
      </c>
      <c r="R212" s="232">
        <f t="shared" si="26"/>
        <v>0.06</v>
      </c>
      <c r="S212" s="204">
        <v>1</v>
      </c>
      <c r="T212" s="204" t="s">
        <v>6</v>
      </c>
    </row>
    <row r="213" spans="2:20" ht="24.95" customHeight="1" x14ac:dyDescent="0.2">
      <c r="B213" s="174" t="s">
        <v>40</v>
      </c>
      <c r="C213" s="183" t="s">
        <v>22</v>
      </c>
      <c r="D213" s="167">
        <v>5.76</v>
      </c>
      <c r="E213" s="168">
        <v>7.5</v>
      </c>
      <c r="F213" s="168" t="s">
        <v>7</v>
      </c>
      <c r="G213" s="168">
        <v>8.76</v>
      </c>
      <c r="H213" s="168">
        <v>7.32</v>
      </c>
      <c r="I213" s="181">
        <v>6.3</v>
      </c>
      <c r="J213" s="181"/>
      <c r="K213" s="181"/>
      <c r="L213" s="181"/>
      <c r="M213" s="181"/>
      <c r="N213" s="181"/>
      <c r="O213" s="281"/>
      <c r="P213" s="163">
        <f t="shared" si="24"/>
        <v>8.76</v>
      </c>
      <c r="Q213" s="231">
        <f t="shared" si="25"/>
        <v>5.76</v>
      </c>
      <c r="R213" s="232">
        <f t="shared" si="26"/>
        <v>7.1280000000000001</v>
      </c>
      <c r="S213" s="180" t="s">
        <v>7</v>
      </c>
      <c r="T213" s="180" t="s">
        <v>7</v>
      </c>
    </row>
    <row r="214" spans="2:20" ht="24.95" customHeight="1" x14ac:dyDescent="0.2">
      <c r="B214" s="205" t="s">
        <v>323</v>
      </c>
      <c r="C214" s="183" t="s">
        <v>22</v>
      </c>
      <c r="D214" s="334" t="s">
        <v>7</v>
      </c>
      <c r="E214" s="335" t="s">
        <v>62</v>
      </c>
      <c r="F214" s="335" t="s">
        <v>7</v>
      </c>
      <c r="G214" s="335" t="s">
        <v>7</v>
      </c>
      <c r="H214" s="335" t="s">
        <v>62</v>
      </c>
      <c r="I214" s="335" t="s">
        <v>7</v>
      </c>
      <c r="J214" s="335"/>
      <c r="K214" s="335"/>
      <c r="L214" s="335"/>
      <c r="M214" s="335"/>
      <c r="N214" s="335"/>
      <c r="O214" s="336"/>
      <c r="P214" s="208">
        <f>MAX(D214:O214)</f>
        <v>0</v>
      </c>
      <c r="Q214" s="337" t="s">
        <v>62</v>
      </c>
      <c r="R214" s="338" t="e">
        <f>AVERAGE(D214:O214)</f>
        <v>#DIV/0!</v>
      </c>
      <c r="S214" s="180">
        <v>2E-3</v>
      </c>
      <c r="T214" s="180">
        <v>1.0000000000000001E-5</v>
      </c>
    </row>
    <row r="215" spans="2:20" ht="24.95" customHeight="1" x14ac:dyDescent="0.2">
      <c r="B215" s="205" t="s">
        <v>326</v>
      </c>
      <c r="C215" s="183" t="s">
        <v>22</v>
      </c>
      <c r="D215" s="339" t="s">
        <v>7</v>
      </c>
      <c r="E215" s="335" t="s">
        <v>288</v>
      </c>
      <c r="F215" s="288" t="s">
        <v>7</v>
      </c>
      <c r="G215" s="288" t="s">
        <v>7</v>
      </c>
      <c r="H215" s="335" t="s">
        <v>288</v>
      </c>
      <c r="I215" s="288" t="s">
        <v>7</v>
      </c>
      <c r="J215" s="288"/>
      <c r="K215" s="335"/>
      <c r="L215" s="288"/>
      <c r="M215" s="288"/>
      <c r="N215" s="335"/>
      <c r="O215" s="340"/>
      <c r="P215" s="208" t="s">
        <v>325</v>
      </c>
      <c r="Q215" s="337" t="s">
        <v>62</v>
      </c>
      <c r="R215" s="338" t="s">
        <v>325</v>
      </c>
      <c r="S215" s="180">
        <v>0.1</v>
      </c>
      <c r="T215" s="180">
        <v>0.01</v>
      </c>
    </row>
    <row r="216" spans="2:20" ht="24.95" customHeight="1" x14ac:dyDescent="0.2">
      <c r="B216" s="205" t="s">
        <v>327</v>
      </c>
      <c r="C216" s="183" t="s">
        <v>22</v>
      </c>
      <c r="D216" s="339" t="s">
        <v>7</v>
      </c>
      <c r="E216" s="288" t="s">
        <v>598</v>
      </c>
      <c r="F216" s="288" t="s">
        <v>7</v>
      </c>
      <c r="G216" s="288" t="s">
        <v>7</v>
      </c>
      <c r="H216" s="335" t="s">
        <v>598</v>
      </c>
      <c r="I216" s="288" t="s">
        <v>7</v>
      </c>
      <c r="J216" s="288"/>
      <c r="K216" s="335"/>
      <c r="L216" s="288"/>
      <c r="M216" s="288"/>
      <c r="N216" s="333"/>
      <c r="O216" s="340"/>
      <c r="P216" s="208" t="s">
        <v>62</v>
      </c>
      <c r="Q216" s="337" t="s">
        <v>62</v>
      </c>
      <c r="R216" s="338" t="s">
        <v>62</v>
      </c>
      <c r="S216" s="199">
        <v>1</v>
      </c>
      <c r="T216" s="211">
        <v>1E-3</v>
      </c>
    </row>
    <row r="217" spans="2:20" ht="24.95" customHeight="1" x14ac:dyDescent="0.2">
      <c r="B217" s="205" t="s">
        <v>328</v>
      </c>
      <c r="C217" s="183" t="s">
        <v>22</v>
      </c>
      <c r="D217" s="167" t="s">
        <v>7</v>
      </c>
      <c r="E217" s="168">
        <v>5.0000000000000001E-4</v>
      </c>
      <c r="F217" s="335" t="s">
        <v>7</v>
      </c>
      <c r="G217" s="335" t="s">
        <v>7</v>
      </c>
      <c r="H217" s="335" t="s">
        <v>62</v>
      </c>
      <c r="I217" s="335" t="s">
        <v>7</v>
      </c>
      <c r="J217" s="335"/>
      <c r="K217" s="335"/>
      <c r="L217" s="335"/>
      <c r="M217" s="335"/>
      <c r="N217" s="335"/>
      <c r="O217" s="336"/>
      <c r="P217" s="208">
        <f>MAX(D217:O217)</f>
        <v>5.0000000000000001E-4</v>
      </c>
      <c r="Q217" s="337" t="s">
        <v>62</v>
      </c>
      <c r="R217" s="338">
        <f>AVERAGE(D217:O217)</f>
        <v>5.0000000000000001E-4</v>
      </c>
      <c r="S217" s="180">
        <v>0.05</v>
      </c>
      <c r="T217" s="180">
        <v>2E-3</v>
      </c>
    </row>
    <row r="218" spans="2:20" ht="24.95" customHeight="1" x14ac:dyDescent="0.2">
      <c r="B218" s="205" t="s">
        <v>360</v>
      </c>
      <c r="C218" s="183" t="s">
        <v>22</v>
      </c>
      <c r="D218" s="339" t="s">
        <v>7</v>
      </c>
      <c r="E218" s="168" t="s">
        <v>264</v>
      </c>
      <c r="F218" s="288" t="s">
        <v>7</v>
      </c>
      <c r="G218" s="335" t="s">
        <v>7</v>
      </c>
      <c r="H218" s="335" t="s">
        <v>62</v>
      </c>
      <c r="I218" s="335" t="s">
        <v>7</v>
      </c>
      <c r="J218" s="335"/>
      <c r="K218" s="335"/>
      <c r="L218" s="335"/>
      <c r="M218" s="335"/>
      <c r="N218" s="335"/>
      <c r="O218" s="340"/>
      <c r="P218" s="208">
        <f>MAX(D218:O218)</f>
        <v>0</v>
      </c>
      <c r="Q218" s="337">
        <f>MIN(D218:O218)</f>
        <v>0</v>
      </c>
      <c r="R218" s="338" t="s">
        <v>62</v>
      </c>
      <c r="S218" s="180">
        <v>0.05</v>
      </c>
      <c r="T218" s="180">
        <v>2E-3</v>
      </c>
    </row>
    <row r="219" spans="2:20" ht="24.95" customHeight="1" x14ac:dyDescent="0.2">
      <c r="B219" s="205" t="s">
        <v>361</v>
      </c>
      <c r="C219" s="183" t="s">
        <v>22</v>
      </c>
      <c r="D219" s="334" t="s">
        <v>7</v>
      </c>
      <c r="E219" s="288" t="s">
        <v>62</v>
      </c>
      <c r="F219" s="335" t="s">
        <v>7</v>
      </c>
      <c r="G219" s="192" t="s">
        <v>7</v>
      </c>
      <c r="H219" s="335" t="s">
        <v>62</v>
      </c>
      <c r="I219" s="192" t="s">
        <v>7</v>
      </c>
      <c r="J219" s="192"/>
      <c r="K219" s="335"/>
      <c r="L219" s="192"/>
      <c r="M219" s="192"/>
      <c r="N219" s="335"/>
      <c r="O219" s="336"/>
      <c r="P219" s="214" t="s">
        <v>62</v>
      </c>
      <c r="Q219" s="337" t="s">
        <v>62</v>
      </c>
      <c r="R219" s="342" t="s">
        <v>62</v>
      </c>
      <c r="S219" s="180">
        <v>5.0000000000000001E-3</v>
      </c>
      <c r="T219" s="180">
        <v>2.0000000000000001E-4</v>
      </c>
    </row>
    <row r="220" spans="2:20" ht="24.95" customHeight="1" x14ac:dyDescent="0.2">
      <c r="B220" s="205" t="s">
        <v>646</v>
      </c>
      <c r="C220" s="175" t="s">
        <v>22</v>
      </c>
      <c r="D220" s="334" t="s">
        <v>7</v>
      </c>
      <c r="E220" s="335" t="s">
        <v>598</v>
      </c>
      <c r="F220" s="335" t="s">
        <v>7</v>
      </c>
      <c r="G220" s="192" t="s">
        <v>7</v>
      </c>
      <c r="H220" s="335" t="s">
        <v>598</v>
      </c>
      <c r="I220" s="192" t="s">
        <v>7</v>
      </c>
      <c r="J220" s="192"/>
      <c r="K220" s="335"/>
      <c r="L220" s="192"/>
      <c r="M220" s="192"/>
      <c r="N220" s="335"/>
      <c r="O220" s="336"/>
      <c r="P220" s="214"/>
      <c r="Q220" s="337"/>
      <c r="R220" s="342"/>
      <c r="S220" s="180"/>
      <c r="T220" s="180"/>
    </row>
    <row r="221" spans="2:20" ht="24.95" customHeight="1" x14ac:dyDescent="0.2">
      <c r="B221" s="205" t="s">
        <v>354</v>
      </c>
      <c r="C221" s="175" t="s">
        <v>22</v>
      </c>
      <c r="D221" s="334" t="s">
        <v>7</v>
      </c>
      <c r="E221" s="288">
        <v>3.3999999999999998E-3</v>
      </c>
      <c r="F221" s="335" t="s">
        <v>7</v>
      </c>
      <c r="G221" s="192" t="s">
        <v>7</v>
      </c>
      <c r="H221" s="288">
        <v>2.8999999999999998E-3</v>
      </c>
      <c r="I221" s="192" t="s">
        <v>7</v>
      </c>
      <c r="J221" s="192"/>
      <c r="K221" s="335"/>
      <c r="L221" s="192"/>
      <c r="M221" s="192"/>
      <c r="N221" s="335"/>
      <c r="O221" s="336"/>
      <c r="P221" s="214"/>
      <c r="Q221" s="337"/>
      <c r="R221" s="342"/>
      <c r="S221" s="180"/>
      <c r="T221" s="180"/>
    </row>
    <row r="222" spans="2:20" ht="24.95" customHeight="1" x14ac:dyDescent="0.2">
      <c r="B222" s="216" t="s">
        <v>331</v>
      </c>
      <c r="C222" s="217" t="s">
        <v>22</v>
      </c>
      <c r="D222" s="334" t="s">
        <v>7</v>
      </c>
      <c r="E222" s="168" t="s">
        <v>598</v>
      </c>
      <c r="F222" s="335" t="s">
        <v>7</v>
      </c>
      <c r="G222" s="288" t="s">
        <v>7</v>
      </c>
      <c r="H222" s="181" t="s">
        <v>7</v>
      </c>
      <c r="I222" s="288" t="s">
        <v>7</v>
      </c>
      <c r="J222" s="288"/>
      <c r="K222" s="181"/>
      <c r="L222" s="288"/>
      <c r="M222" s="288"/>
      <c r="N222" s="181"/>
      <c r="O222" s="336"/>
      <c r="P222" s="163">
        <f t="shared" ref="P222:P237" si="27">MAX(D222:O222)</f>
        <v>0</v>
      </c>
      <c r="Q222" s="231">
        <f>MIN(D222:O222)</f>
        <v>0</v>
      </c>
      <c r="R222" s="232" t="e">
        <f t="shared" ref="R222:R237" si="28">AVERAGE(D222:O222)</f>
        <v>#DIV/0!</v>
      </c>
      <c r="S222" s="222" t="s">
        <v>6</v>
      </c>
      <c r="T222" s="222" t="s">
        <v>6</v>
      </c>
    </row>
    <row r="223" spans="2:20" ht="24.95" customHeight="1" x14ac:dyDescent="0.2">
      <c r="B223" s="216" t="s">
        <v>332</v>
      </c>
      <c r="C223" s="217" t="s">
        <v>22</v>
      </c>
      <c r="D223" s="334" t="s">
        <v>7</v>
      </c>
      <c r="E223" s="168">
        <v>3.3999999999999998E-3</v>
      </c>
      <c r="F223" s="335" t="s">
        <v>7</v>
      </c>
      <c r="G223" s="288" t="s">
        <v>7</v>
      </c>
      <c r="H223" s="181" t="s">
        <v>7</v>
      </c>
      <c r="I223" s="288" t="s">
        <v>7</v>
      </c>
      <c r="J223" s="288"/>
      <c r="K223" s="181"/>
      <c r="L223" s="288"/>
      <c r="M223" s="288"/>
      <c r="N223" s="181"/>
      <c r="O223" s="336"/>
      <c r="P223" s="163">
        <f t="shared" si="27"/>
        <v>3.3999999999999998E-3</v>
      </c>
      <c r="Q223" s="231">
        <f>MIN(D223:O223)</f>
        <v>3.3999999999999998E-3</v>
      </c>
      <c r="R223" s="232">
        <f t="shared" si="28"/>
        <v>3.3999999999999998E-3</v>
      </c>
      <c r="S223" s="222" t="s">
        <v>6</v>
      </c>
      <c r="T223" s="222">
        <v>8.0000000000000002E-3</v>
      </c>
    </row>
    <row r="224" spans="2:20" ht="24.95" customHeight="1" x14ac:dyDescent="0.2">
      <c r="B224" s="174" t="s">
        <v>41</v>
      </c>
      <c r="C224" s="183" t="s">
        <v>22</v>
      </c>
      <c r="D224" s="343">
        <v>1.2</v>
      </c>
      <c r="E224" s="169">
        <v>1.7</v>
      </c>
      <c r="F224" s="169">
        <v>1.1000000000000001</v>
      </c>
      <c r="G224" s="169">
        <v>1.2</v>
      </c>
      <c r="H224" s="169">
        <v>0.9</v>
      </c>
      <c r="I224" s="169">
        <v>1.2</v>
      </c>
      <c r="J224" s="169"/>
      <c r="K224" s="169"/>
      <c r="L224" s="169"/>
      <c r="M224" s="169"/>
      <c r="N224" s="169"/>
      <c r="O224" s="275"/>
      <c r="P224" s="171">
        <f t="shared" si="27"/>
        <v>1.7</v>
      </c>
      <c r="Q224" s="224">
        <f t="shared" ref="Q224:Q233" si="29">MIN(D224:O224)</f>
        <v>0.9</v>
      </c>
      <c r="R224" s="225">
        <f t="shared" si="28"/>
        <v>1.2166666666666668</v>
      </c>
      <c r="S224" s="226" t="s">
        <v>6</v>
      </c>
      <c r="T224" s="204" t="s">
        <v>6</v>
      </c>
    </row>
    <row r="225" spans="2:20" ht="24.95" customHeight="1" x14ac:dyDescent="0.2">
      <c r="B225" s="174" t="s">
        <v>333</v>
      </c>
      <c r="C225" s="175" t="s">
        <v>22</v>
      </c>
      <c r="D225" s="203">
        <v>1.1000000000000001</v>
      </c>
      <c r="E225" s="203">
        <v>1.5</v>
      </c>
      <c r="F225" s="203">
        <v>1.1000000000000001</v>
      </c>
      <c r="G225" s="203">
        <v>1.1000000000000001</v>
      </c>
      <c r="H225" s="203">
        <v>0.8</v>
      </c>
      <c r="I225" s="203">
        <v>1</v>
      </c>
      <c r="J225" s="203"/>
      <c r="K225" s="203"/>
      <c r="L225" s="203"/>
      <c r="M225" s="203"/>
      <c r="N225" s="203"/>
      <c r="O225" s="203"/>
      <c r="P225" s="171">
        <f t="shared" si="27"/>
        <v>1.5</v>
      </c>
      <c r="Q225" s="224">
        <f>MIN(D225:O225)</f>
        <v>0.8</v>
      </c>
      <c r="R225" s="225">
        <f t="shared" si="28"/>
        <v>1.1000000000000001</v>
      </c>
      <c r="S225" s="226"/>
      <c r="T225" s="226"/>
    </row>
    <row r="226" spans="2:20" ht="24.95" customHeight="1" x14ac:dyDescent="0.2">
      <c r="B226" s="174" t="s">
        <v>42</v>
      </c>
      <c r="C226" s="175" t="s">
        <v>22</v>
      </c>
      <c r="D226" s="227">
        <v>2.9700000000000001E-2</v>
      </c>
      <c r="E226" s="193">
        <v>4.8500000000000001E-2</v>
      </c>
      <c r="F226" s="193">
        <v>3.0700000000000002E-2</v>
      </c>
      <c r="G226" s="227">
        <v>3.6799999999999999E-2</v>
      </c>
      <c r="H226" s="227">
        <v>2.6100000000000002E-2</v>
      </c>
      <c r="I226" s="227">
        <v>2.76E-2</v>
      </c>
      <c r="J226" s="227"/>
      <c r="K226" s="227"/>
      <c r="L226" s="227"/>
      <c r="M226" s="227"/>
      <c r="N226" s="227"/>
      <c r="O226" s="227"/>
      <c r="P226" s="228">
        <f>MAX(D226:O226)</f>
        <v>4.8500000000000001E-2</v>
      </c>
      <c r="Q226" s="229">
        <f>MIN(D226:O226)</f>
        <v>2.6100000000000002E-2</v>
      </c>
      <c r="R226" s="230">
        <f t="shared" si="28"/>
        <v>3.3233333333333337E-2</v>
      </c>
      <c r="S226" s="226"/>
      <c r="T226" s="226"/>
    </row>
    <row r="227" spans="2:20" ht="24.95" customHeight="1" x14ac:dyDescent="0.2">
      <c r="B227" s="174" t="s">
        <v>43</v>
      </c>
      <c r="C227" s="175" t="s">
        <v>44</v>
      </c>
      <c r="D227" s="192">
        <v>2.7</v>
      </c>
      <c r="E227" s="193">
        <v>3.2333333333333334</v>
      </c>
      <c r="F227" s="193">
        <v>2.7909090909090906</v>
      </c>
      <c r="G227" s="193">
        <v>3.3454545454545452</v>
      </c>
      <c r="H227" s="212">
        <f>H226/H225*100</f>
        <v>3.2625000000000002</v>
      </c>
      <c r="I227" s="192">
        <f>I226/I225*100</f>
        <v>2.76</v>
      </c>
      <c r="J227" s="192"/>
      <c r="K227" s="192"/>
      <c r="L227" s="192"/>
      <c r="M227" s="192"/>
      <c r="N227" s="192"/>
      <c r="O227" s="192"/>
      <c r="P227" s="163">
        <f t="shared" si="27"/>
        <v>3.3454545454545452</v>
      </c>
      <c r="Q227" s="231">
        <f>MIN(D227:O227)</f>
        <v>2.7</v>
      </c>
      <c r="R227" s="232">
        <f t="shared" si="28"/>
        <v>3.015366161616162</v>
      </c>
      <c r="S227" s="226"/>
      <c r="T227" s="226"/>
    </row>
    <row r="228" spans="2:20" ht="24.95" customHeight="1" x14ac:dyDescent="0.2">
      <c r="B228" s="191" t="s">
        <v>335</v>
      </c>
      <c r="C228" s="183" t="s">
        <v>22</v>
      </c>
      <c r="D228" s="182">
        <v>6.9</v>
      </c>
      <c r="E228" s="181">
        <v>7.45</v>
      </c>
      <c r="F228" s="181">
        <v>8.2200000000000006</v>
      </c>
      <c r="G228" s="181">
        <v>15.29</v>
      </c>
      <c r="H228" s="181">
        <v>8.02</v>
      </c>
      <c r="I228" s="181">
        <v>7.69</v>
      </c>
      <c r="J228" s="181"/>
      <c r="K228" s="181"/>
      <c r="L228" s="181"/>
      <c r="M228" s="181"/>
      <c r="N228" s="181"/>
      <c r="O228" s="281"/>
      <c r="P228" s="171">
        <f t="shared" si="27"/>
        <v>15.29</v>
      </c>
      <c r="Q228" s="224">
        <f t="shared" si="29"/>
        <v>6.9</v>
      </c>
      <c r="R228" s="225">
        <f t="shared" si="28"/>
        <v>8.9283333333333328</v>
      </c>
      <c r="S228" s="204" t="s">
        <v>46</v>
      </c>
      <c r="T228" s="204" t="s">
        <v>6</v>
      </c>
    </row>
    <row r="229" spans="2:20" ht="24.95" customHeight="1" x14ac:dyDescent="0.2">
      <c r="B229" s="174" t="s">
        <v>47</v>
      </c>
      <c r="C229" s="183" t="s">
        <v>22</v>
      </c>
      <c r="D229" s="167">
        <v>1.3</v>
      </c>
      <c r="E229" s="168">
        <v>1</v>
      </c>
      <c r="F229" s="168">
        <v>1.4</v>
      </c>
      <c r="G229" s="169">
        <v>1.3</v>
      </c>
      <c r="H229" s="169">
        <v>1.1000000000000001</v>
      </c>
      <c r="I229" s="169">
        <v>1.2</v>
      </c>
      <c r="J229" s="169"/>
      <c r="K229" s="169"/>
      <c r="L229" s="169"/>
      <c r="M229" s="169"/>
      <c r="N229" s="169"/>
      <c r="O229" s="275"/>
      <c r="P229" s="171">
        <f t="shared" si="27"/>
        <v>1.4</v>
      </c>
      <c r="Q229" s="224">
        <f t="shared" si="29"/>
        <v>1</v>
      </c>
      <c r="R229" s="225">
        <f t="shared" si="28"/>
        <v>1.2166666666666666</v>
      </c>
      <c r="S229" s="204" t="s">
        <v>48</v>
      </c>
      <c r="T229" s="235" t="s">
        <v>6</v>
      </c>
    </row>
    <row r="230" spans="2:20" ht="24.95" customHeight="1" x14ac:dyDescent="0.2">
      <c r="B230" s="236" t="s">
        <v>49</v>
      </c>
      <c r="C230" s="322" t="s">
        <v>50</v>
      </c>
      <c r="D230" s="344">
        <v>2909</v>
      </c>
      <c r="E230" s="295">
        <v>3255</v>
      </c>
      <c r="F230" s="295">
        <v>1935</v>
      </c>
      <c r="G230" s="295">
        <v>1860</v>
      </c>
      <c r="H230" s="295">
        <v>2098</v>
      </c>
      <c r="I230" s="295">
        <v>1956</v>
      </c>
      <c r="J230" s="295"/>
      <c r="K230" s="295"/>
      <c r="L230" s="295"/>
      <c r="M230" s="295"/>
      <c r="N230" s="295"/>
      <c r="O230" s="345"/>
      <c r="P230" s="238">
        <f t="shared" si="27"/>
        <v>3255</v>
      </c>
      <c r="Q230" s="302">
        <f t="shared" si="29"/>
        <v>1860</v>
      </c>
      <c r="R230" s="303">
        <f t="shared" si="28"/>
        <v>2335.5</v>
      </c>
      <c r="S230" s="235" t="s">
        <v>51</v>
      </c>
      <c r="T230" s="235" t="s">
        <v>6</v>
      </c>
    </row>
    <row r="231" spans="2:20" ht="24.95" customHeight="1" x14ac:dyDescent="0.2">
      <c r="B231" s="236" t="s">
        <v>52</v>
      </c>
      <c r="C231" s="183" t="s">
        <v>50</v>
      </c>
      <c r="D231" s="344">
        <v>1464</v>
      </c>
      <c r="E231" s="295">
        <v>169</v>
      </c>
      <c r="F231" s="295">
        <v>75</v>
      </c>
      <c r="G231" s="295">
        <v>86</v>
      </c>
      <c r="H231" s="295">
        <v>63</v>
      </c>
      <c r="I231" s="295">
        <v>41</v>
      </c>
      <c r="J231" s="295"/>
      <c r="K231" s="295"/>
      <c r="L231" s="295"/>
      <c r="M231" s="295"/>
      <c r="N231" s="295"/>
      <c r="O231" s="345"/>
      <c r="P231" s="238">
        <f t="shared" si="27"/>
        <v>1464</v>
      </c>
      <c r="Q231" s="302">
        <f t="shared" si="29"/>
        <v>41</v>
      </c>
      <c r="R231" s="303">
        <f t="shared" si="28"/>
        <v>316.33333333333331</v>
      </c>
      <c r="S231" s="235" t="s">
        <v>53</v>
      </c>
      <c r="T231" s="241" t="s">
        <v>7</v>
      </c>
    </row>
    <row r="232" spans="2:20" ht="24.95" customHeight="1" x14ac:dyDescent="0.2">
      <c r="B232" s="236" t="s">
        <v>383</v>
      </c>
      <c r="C232" s="175" t="s">
        <v>50</v>
      </c>
      <c r="D232" s="237">
        <v>52</v>
      </c>
      <c r="E232" s="237">
        <v>20</v>
      </c>
      <c r="F232" s="237">
        <v>20</v>
      </c>
      <c r="G232" s="237" t="s">
        <v>295</v>
      </c>
      <c r="H232" s="237">
        <v>10</v>
      </c>
      <c r="I232" s="237" t="s">
        <v>295</v>
      </c>
      <c r="J232" s="237"/>
      <c r="K232" s="237"/>
      <c r="L232" s="237"/>
      <c r="M232" s="237"/>
      <c r="N232" s="237"/>
      <c r="O232" s="237"/>
      <c r="P232" s="238">
        <f t="shared" si="27"/>
        <v>52</v>
      </c>
      <c r="Q232" s="363">
        <f>MIN(D232:O232)</f>
        <v>10</v>
      </c>
      <c r="R232" s="240">
        <f t="shared" si="28"/>
        <v>25.5</v>
      </c>
      <c r="S232" s="242"/>
      <c r="T232" s="242"/>
    </row>
    <row r="233" spans="2:20" ht="24.95" customHeight="1" x14ac:dyDescent="0.2">
      <c r="B233" s="185" t="s">
        <v>54</v>
      </c>
      <c r="C233" s="186" t="s">
        <v>346</v>
      </c>
      <c r="D233" s="344">
        <v>30800</v>
      </c>
      <c r="E233" s="295">
        <v>37200</v>
      </c>
      <c r="F233" s="295">
        <v>31600</v>
      </c>
      <c r="G233" s="295">
        <v>25200</v>
      </c>
      <c r="H233" s="295">
        <v>22800</v>
      </c>
      <c r="I233" s="295">
        <v>12800</v>
      </c>
      <c r="J233" s="295"/>
      <c r="K233" s="295"/>
      <c r="L233" s="295"/>
      <c r="M233" s="295"/>
      <c r="N233" s="295"/>
      <c r="O233" s="345"/>
      <c r="P233" s="296">
        <f t="shared" si="27"/>
        <v>37200</v>
      </c>
      <c r="Q233" s="297">
        <f t="shared" si="29"/>
        <v>12800</v>
      </c>
      <c r="R233" s="298">
        <f t="shared" si="28"/>
        <v>26733.333333333332</v>
      </c>
      <c r="S233" s="347" t="s">
        <v>7</v>
      </c>
      <c r="T233" s="292" t="s">
        <v>7</v>
      </c>
    </row>
    <row r="234" spans="2:20" ht="24.95" customHeight="1" x14ac:dyDescent="0.2">
      <c r="B234" s="185" t="s">
        <v>55</v>
      </c>
      <c r="C234" s="186" t="s">
        <v>346</v>
      </c>
      <c r="D234" s="348">
        <v>20000</v>
      </c>
      <c r="E234" s="349">
        <v>33200</v>
      </c>
      <c r="F234" s="349">
        <v>22000</v>
      </c>
      <c r="G234" s="349">
        <v>11600</v>
      </c>
      <c r="H234" s="349">
        <v>16000</v>
      </c>
      <c r="I234" s="349">
        <v>11600</v>
      </c>
      <c r="J234" s="349"/>
      <c r="K234" s="349"/>
      <c r="L234" s="349"/>
      <c r="M234" s="349"/>
      <c r="N234" s="349"/>
      <c r="O234" s="350"/>
      <c r="P234" s="296">
        <f t="shared" si="27"/>
        <v>33200</v>
      </c>
      <c r="Q234" s="297">
        <f>MIN(D234:O234)</f>
        <v>11600</v>
      </c>
      <c r="R234" s="298">
        <f t="shared" si="28"/>
        <v>19066.666666666668</v>
      </c>
      <c r="S234" s="292" t="s">
        <v>7</v>
      </c>
      <c r="T234" s="299" t="s">
        <v>7</v>
      </c>
    </row>
    <row r="235" spans="2:20" ht="24.95" customHeight="1" x14ac:dyDescent="0.2">
      <c r="B235" s="185" t="s">
        <v>384</v>
      </c>
      <c r="C235" s="300" t="s">
        <v>346</v>
      </c>
      <c r="D235" s="351">
        <v>0</v>
      </c>
      <c r="E235" s="351">
        <v>0</v>
      </c>
      <c r="F235" s="291">
        <v>4000</v>
      </c>
      <c r="G235" s="291">
        <v>0</v>
      </c>
      <c r="H235" s="291">
        <v>0</v>
      </c>
      <c r="I235" s="291">
        <v>0</v>
      </c>
      <c r="J235" s="291"/>
      <c r="K235" s="291"/>
      <c r="L235" s="291"/>
      <c r="M235" s="291"/>
      <c r="N235" s="291"/>
      <c r="O235" s="301"/>
      <c r="P235" s="238">
        <f>MAX(D235:O235)</f>
        <v>4000</v>
      </c>
      <c r="Q235" s="302">
        <f>MIN(D235:O235)</f>
        <v>0</v>
      </c>
      <c r="R235" s="303">
        <f>AVERAGE(D235:O235)</f>
        <v>666.66666666666663</v>
      </c>
      <c r="S235" s="292" t="s">
        <v>7</v>
      </c>
      <c r="T235" s="292" t="s">
        <v>7</v>
      </c>
    </row>
    <row r="236" spans="2:20" ht="24.95" customHeight="1" x14ac:dyDescent="0.2">
      <c r="B236" s="236" t="s">
        <v>56</v>
      </c>
      <c r="C236" s="217" t="s">
        <v>57</v>
      </c>
      <c r="D236" s="182">
        <v>14.6</v>
      </c>
      <c r="E236" s="181">
        <v>21.05</v>
      </c>
      <c r="F236" s="181">
        <v>13.68</v>
      </c>
      <c r="G236" s="305">
        <v>11.23</v>
      </c>
      <c r="H236" s="305">
        <v>10.050000000000001</v>
      </c>
      <c r="I236" s="305">
        <v>9.5500000000000007</v>
      </c>
      <c r="J236" s="305"/>
      <c r="K236" s="305"/>
      <c r="L236" s="305"/>
      <c r="M236" s="305"/>
      <c r="N236" s="305"/>
      <c r="O236" s="306"/>
      <c r="P236" s="249">
        <f t="shared" si="27"/>
        <v>21.05</v>
      </c>
      <c r="Q236" s="250">
        <f>MIN(D236:O236)</f>
        <v>9.5500000000000007</v>
      </c>
      <c r="R236" s="165">
        <f t="shared" si="28"/>
        <v>13.36</v>
      </c>
      <c r="S236" s="248" t="s">
        <v>6</v>
      </c>
      <c r="T236" s="352" t="s">
        <v>6</v>
      </c>
    </row>
    <row r="237" spans="2:20" ht="24.95" customHeight="1" x14ac:dyDescent="0.2">
      <c r="B237" s="364" t="s">
        <v>58</v>
      </c>
      <c r="C237" s="365" t="s">
        <v>339</v>
      </c>
      <c r="D237" s="366">
        <v>1</v>
      </c>
      <c r="E237" s="367">
        <v>1.72</v>
      </c>
      <c r="F237" s="367">
        <v>2.1</v>
      </c>
      <c r="G237" s="368">
        <v>1.29</v>
      </c>
      <c r="H237" s="368">
        <v>1.66</v>
      </c>
      <c r="I237" s="368">
        <v>1.1499999999999999</v>
      </c>
      <c r="J237" s="305"/>
      <c r="K237" s="305"/>
      <c r="L237" s="305"/>
      <c r="M237" s="305"/>
      <c r="N237" s="305"/>
      <c r="O237" s="306"/>
      <c r="P237" s="369">
        <f t="shared" si="27"/>
        <v>2.1</v>
      </c>
      <c r="Q237" s="370">
        <f>MIN(D237:O237)</f>
        <v>1</v>
      </c>
      <c r="R237" s="371">
        <f t="shared" si="28"/>
        <v>1.4866666666666666</v>
      </c>
      <c r="S237" s="372" t="s">
        <v>6</v>
      </c>
      <c r="T237" s="373" t="s">
        <v>6</v>
      </c>
    </row>
    <row r="238" spans="2:20" ht="24.95" customHeight="1" thickBot="1" x14ac:dyDescent="0.25">
      <c r="B238" s="374" t="s">
        <v>59</v>
      </c>
      <c r="C238" s="375" t="s">
        <v>60</v>
      </c>
      <c r="D238" s="376">
        <v>71.531148000000002</v>
      </c>
      <c r="E238" s="377">
        <v>88.896522000000004</v>
      </c>
      <c r="F238" s="377">
        <v>91</v>
      </c>
      <c r="G238" s="378">
        <v>0</v>
      </c>
      <c r="H238" s="378">
        <v>92</v>
      </c>
      <c r="I238" s="378">
        <v>91</v>
      </c>
      <c r="J238" s="258"/>
      <c r="K238" s="258"/>
      <c r="L238" s="258"/>
      <c r="M238" s="258"/>
      <c r="N238" s="258"/>
      <c r="O238" s="309"/>
      <c r="P238" s="379">
        <f>MAX(D238:O238)</f>
        <v>92</v>
      </c>
      <c r="Q238" s="380">
        <f>MIN(D238:O238)</f>
        <v>0</v>
      </c>
      <c r="R238" s="381">
        <f>AVERAGE(D238:O238)</f>
        <v>72.404611666666668</v>
      </c>
      <c r="S238" s="382" t="s">
        <v>6</v>
      </c>
      <c r="T238" s="260" t="s">
        <v>7</v>
      </c>
    </row>
    <row r="239" spans="2:20" ht="24.95" customHeight="1" x14ac:dyDescent="0.2">
      <c r="B239" s="261" t="s">
        <v>340</v>
      </c>
      <c r="C239" s="262"/>
      <c r="D239" s="263"/>
      <c r="E239" s="263"/>
      <c r="F239" s="263"/>
      <c r="G239" s="263"/>
      <c r="H239" s="263"/>
      <c r="I239" s="263"/>
      <c r="J239" s="263"/>
      <c r="K239" s="263"/>
      <c r="L239" s="263"/>
      <c r="M239" s="263"/>
      <c r="N239" s="263"/>
      <c r="O239" s="263"/>
      <c r="P239" s="263"/>
      <c r="Q239" s="263"/>
      <c r="R239" s="263"/>
      <c r="S239" s="262"/>
    </row>
    <row r="240" spans="2:20" ht="24.95" customHeight="1" x14ac:dyDescent="0.2">
      <c r="B240" s="138" t="s">
        <v>341</v>
      </c>
    </row>
    <row r="241" spans="2:19" ht="24.95" customHeight="1" x14ac:dyDescent="0.2">
      <c r="B241" s="383"/>
    </row>
    <row r="242" spans="2:19" ht="24.95" customHeight="1" thickBot="1" x14ac:dyDescent="0.25">
      <c r="B242" s="1477" t="str">
        <f>"คุณภาพน้ำดิบแม่น้ำแควน้อย จุดเก็บที่แพสวนช้างเพื่อนแก้ว, ท่าเทียบเรือวัดถ้ำมังดรทอง (ตั้งแต่เดือน ม.ค. 68) จ.กาญจนบุรี (ภาคสนามรายเดือน) "&amp;B1&amp;""</f>
        <v>คุณภาพน้ำดิบแม่น้ำแควน้อย จุดเก็บที่แพสวนช้างเพื่อนแก้ว, ท่าเทียบเรือวัดถ้ำมังดรทอง (ตั้งแต่เดือน ม.ค. 68) จ.กาญจนบุรี (ภาคสนามรายเดือน) 2568</v>
      </c>
      <c r="C242" s="1477"/>
      <c r="D242" s="1477"/>
      <c r="E242" s="1477"/>
      <c r="F242" s="1477"/>
      <c r="G242" s="1477"/>
      <c r="H242" s="1477"/>
      <c r="I242" s="1477"/>
      <c r="J242" s="1477"/>
      <c r="K242" s="1477"/>
      <c r="L242" s="1477"/>
      <c r="M242" s="1477"/>
      <c r="N242" s="1477"/>
      <c r="O242" s="1477"/>
      <c r="P242" s="384"/>
      <c r="Q242" s="384"/>
      <c r="R242" s="384"/>
      <c r="S242" s="385"/>
    </row>
    <row r="243" spans="2:19" ht="24.95" customHeight="1" thickBot="1" x14ac:dyDescent="0.25">
      <c r="B243" s="386" t="s">
        <v>0</v>
      </c>
      <c r="C243" s="386" t="s">
        <v>1</v>
      </c>
      <c r="D243" s="266">
        <f t="shared" ref="D243:O243" si="30">D3</f>
        <v>45566</v>
      </c>
      <c r="E243" s="266">
        <f t="shared" si="30"/>
        <v>45598</v>
      </c>
      <c r="F243" s="266">
        <f t="shared" si="30"/>
        <v>45630</v>
      </c>
      <c r="G243" s="266">
        <f t="shared" si="30"/>
        <v>45662</v>
      </c>
      <c r="H243" s="266">
        <f t="shared" si="30"/>
        <v>45694</v>
      </c>
      <c r="I243" s="266">
        <f t="shared" si="30"/>
        <v>45726</v>
      </c>
      <c r="J243" s="266">
        <f t="shared" si="30"/>
        <v>45758</v>
      </c>
      <c r="K243" s="266">
        <f t="shared" si="30"/>
        <v>45790</v>
      </c>
      <c r="L243" s="266">
        <f t="shared" si="30"/>
        <v>45822</v>
      </c>
      <c r="M243" s="266">
        <f t="shared" si="30"/>
        <v>45854</v>
      </c>
      <c r="N243" s="266">
        <f t="shared" si="30"/>
        <v>45886</v>
      </c>
      <c r="O243" s="266">
        <f t="shared" si="30"/>
        <v>45918</v>
      </c>
      <c r="P243" s="387" t="s">
        <v>309</v>
      </c>
      <c r="Q243" s="386" t="s">
        <v>310</v>
      </c>
      <c r="R243" s="388" t="s">
        <v>311</v>
      </c>
      <c r="S243" s="389" t="s">
        <v>312</v>
      </c>
    </row>
    <row r="244" spans="2:19" ht="24.95" customHeight="1" x14ac:dyDescent="0.2">
      <c r="B244" s="390" t="s">
        <v>5</v>
      </c>
      <c r="C244" s="391"/>
      <c r="D244" s="392">
        <v>7</v>
      </c>
      <c r="E244" s="393">
        <v>11</v>
      </c>
      <c r="F244" s="394">
        <v>2</v>
      </c>
      <c r="G244" s="393">
        <v>6</v>
      </c>
      <c r="H244" s="394">
        <v>4</v>
      </c>
      <c r="I244" s="393">
        <v>4</v>
      </c>
      <c r="J244" s="394"/>
      <c r="K244" s="393"/>
      <c r="L244" s="1428"/>
      <c r="M244" s="393"/>
      <c r="N244" s="394"/>
      <c r="O244" s="395"/>
      <c r="P244" s="396"/>
      <c r="Q244" s="397"/>
      <c r="R244" s="398"/>
      <c r="S244" s="399"/>
    </row>
    <row r="245" spans="2:19" ht="24.95" customHeight="1" x14ac:dyDescent="0.2">
      <c r="B245" s="400" t="s">
        <v>8</v>
      </c>
      <c r="C245" s="401"/>
      <c r="D245" s="402" t="s">
        <v>614</v>
      </c>
      <c r="E245" s="403" t="s">
        <v>385</v>
      </c>
      <c r="F245" s="403" t="s">
        <v>399</v>
      </c>
      <c r="G245" s="403">
        <v>11</v>
      </c>
      <c r="H245" s="403">
        <v>12.23</v>
      </c>
      <c r="I245" s="403">
        <v>12.31</v>
      </c>
      <c r="J245" s="403"/>
      <c r="K245" s="403"/>
      <c r="L245" s="1429"/>
      <c r="M245" s="403"/>
      <c r="N245" s="403"/>
      <c r="O245" s="404"/>
      <c r="P245" s="405"/>
      <c r="Q245" s="406"/>
      <c r="R245" s="407"/>
      <c r="S245" s="408"/>
    </row>
    <row r="246" spans="2:19" ht="24.95" customHeight="1" x14ac:dyDescent="0.2">
      <c r="B246" s="409" t="s">
        <v>375</v>
      </c>
      <c r="C246" s="410" t="s">
        <v>11</v>
      </c>
      <c r="D246" s="411">
        <v>28.29</v>
      </c>
      <c r="E246" s="412">
        <v>28.08</v>
      </c>
      <c r="F246" s="413">
        <v>27.24</v>
      </c>
      <c r="G246" s="412">
        <v>25.32</v>
      </c>
      <c r="H246" s="412">
        <v>27.13</v>
      </c>
      <c r="I246" s="412">
        <v>29.29</v>
      </c>
      <c r="J246" s="403"/>
      <c r="K246" s="412"/>
      <c r="L246" s="1430"/>
      <c r="M246" s="412"/>
      <c r="N246" s="412"/>
      <c r="O246" s="414"/>
      <c r="P246" s="415">
        <f t="shared" ref="P246:P258" si="31">MAX(D246:O246)</f>
        <v>29.29</v>
      </c>
      <c r="Q246" s="416">
        <f t="shared" ref="Q246:Q258" si="32">MIN(D246:O246)</f>
        <v>25.32</v>
      </c>
      <c r="R246" s="417">
        <f t="shared" ref="R246:R258" si="33">AVERAGE(D246:O246)</f>
        <v>27.558333333333334</v>
      </c>
      <c r="S246" s="418" t="s">
        <v>7</v>
      </c>
    </row>
    <row r="247" spans="2:19" ht="24.95" customHeight="1" x14ac:dyDescent="0.2">
      <c r="B247" s="419" t="s">
        <v>376</v>
      </c>
      <c r="C247" s="401" t="s">
        <v>315</v>
      </c>
      <c r="D247" s="420">
        <v>94.38</v>
      </c>
      <c r="E247" s="421">
        <v>18.77</v>
      </c>
      <c r="F247" s="421">
        <v>10.94</v>
      </c>
      <c r="G247" s="421">
        <v>7.26</v>
      </c>
      <c r="H247" s="421">
        <v>6.71</v>
      </c>
      <c r="I247" s="421">
        <v>10</v>
      </c>
      <c r="J247" s="422"/>
      <c r="K247" s="421"/>
      <c r="L247" s="1431"/>
      <c r="M247" s="421"/>
      <c r="N247" s="421"/>
      <c r="O247" s="423"/>
      <c r="P247" s="415">
        <f t="shared" si="31"/>
        <v>94.38</v>
      </c>
      <c r="Q247" s="416">
        <f t="shared" si="32"/>
        <v>6.71</v>
      </c>
      <c r="R247" s="417">
        <f t="shared" si="33"/>
        <v>24.676666666666666</v>
      </c>
      <c r="S247" s="424" t="s">
        <v>7</v>
      </c>
    </row>
    <row r="248" spans="2:19" ht="24.95" customHeight="1" x14ac:dyDescent="0.2">
      <c r="B248" s="425" t="s">
        <v>377</v>
      </c>
      <c r="C248" s="426"/>
      <c r="D248" s="420">
        <v>7.66</v>
      </c>
      <c r="E248" s="421">
        <v>7.55</v>
      </c>
      <c r="F248" s="421">
        <v>7.68</v>
      </c>
      <c r="G248" s="421">
        <v>7.57</v>
      </c>
      <c r="H248" s="421">
        <v>7.8</v>
      </c>
      <c r="I248" s="421">
        <v>7.8</v>
      </c>
      <c r="J248" s="422"/>
      <c r="K248" s="421"/>
      <c r="L248" s="1431"/>
      <c r="M248" s="421"/>
      <c r="N248" s="421"/>
      <c r="O248" s="423"/>
      <c r="P248" s="405">
        <f t="shared" si="31"/>
        <v>7.8</v>
      </c>
      <c r="Q248" s="406">
        <f t="shared" si="32"/>
        <v>7.55</v>
      </c>
      <c r="R248" s="417">
        <f t="shared" si="33"/>
        <v>7.6766666666666659</v>
      </c>
      <c r="S248" s="427" t="s">
        <v>17</v>
      </c>
    </row>
    <row r="249" spans="2:19" ht="24.95" customHeight="1" x14ac:dyDescent="0.2">
      <c r="B249" s="419" t="s">
        <v>378</v>
      </c>
      <c r="C249" s="401" t="s">
        <v>19</v>
      </c>
      <c r="D249" s="428">
        <v>218</v>
      </c>
      <c r="E249" s="429">
        <v>236</v>
      </c>
      <c r="F249" s="430">
        <v>202</v>
      </c>
      <c r="G249" s="429">
        <v>170</v>
      </c>
      <c r="H249" s="429">
        <v>163</v>
      </c>
      <c r="I249" s="429">
        <v>141</v>
      </c>
      <c r="J249" s="422"/>
      <c r="K249" s="429"/>
      <c r="L249" s="1432"/>
      <c r="M249" s="429"/>
      <c r="N249" s="429"/>
      <c r="O249" s="431"/>
      <c r="P249" s="432">
        <f t="shared" si="31"/>
        <v>236</v>
      </c>
      <c r="Q249" s="433">
        <f t="shared" si="32"/>
        <v>141</v>
      </c>
      <c r="R249" s="434">
        <f t="shared" si="33"/>
        <v>188.33333333333334</v>
      </c>
      <c r="S249" s="408" t="s">
        <v>7</v>
      </c>
    </row>
    <row r="250" spans="2:19" ht="24.95" customHeight="1" x14ac:dyDescent="0.2">
      <c r="B250" s="435" t="s">
        <v>365</v>
      </c>
      <c r="C250" s="410" t="s">
        <v>20</v>
      </c>
      <c r="D250" s="420">
        <v>0.1</v>
      </c>
      <c r="E250" s="421">
        <v>0.11</v>
      </c>
      <c r="F250" s="421">
        <v>0.09</v>
      </c>
      <c r="G250" s="436">
        <v>0.08</v>
      </c>
      <c r="H250" s="436">
        <v>0.08</v>
      </c>
      <c r="I250" s="436">
        <v>7.0000000000000007E-2</v>
      </c>
      <c r="J250" s="437"/>
      <c r="K250" s="436"/>
      <c r="L250" s="1433"/>
      <c r="M250" s="436"/>
      <c r="N250" s="436"/>
      <c r="O250" s="438"/>
      <c r="P250" s="447">
        <f t="shared" si="31"/>
        <v>0.11</v>
      </c>
      <c r="Q250" s="448">
        <f t="shared" si="32"/>
        <v>7.0000000000000007E-2</v>
      </c>
      <c r="R250" s="449">
        <f t="shared" si="33"/>
        <v>8.8333333333333333E-2</v>
      </c>
      <c r="S250" s="439" t="s">
        <v>7</v>
      </c>
    </row>
    <row r="251" spans="2:19" ht="24.95" customHeight="1" x14ac:dyDescent="0.2">
      <c r="B251" s="440" t="s">
        <v>21</v>
      </c>
      <c r="C251" s="410" t="s">
        <v>379</v>
      </c>
      <c r="D251" s="428">
        <v>92</v>
      </c>
      <c r="E251" s="429">
        <v>97</v>
      </c>
      <c r="F251" s="429">
        <v>90</v>
      </c>
      <c r="G251" s="441">
        <v>89</v>
      </c>
      <c r="H251" s="441">
        <v>81</v>
      </c>
      <c r="I251" s="441">
        <v>93</v>
      </c>
      <c r="J251" s="422"/>
      <c r="K251" s="441"/>
      <c r="L251" s="1434"/>
      <c r="M251" s="441"/>
      <c r="N251" s="441"/>
      <c r="O251" s="442"/>
      <c r="P251" s="443">
        <f t="shared" si="31"/>
        <v>97</v>
      </c>
      <c r="Q251" s="444">
        <f t="shared" si="32"/>
        <v>81</v>
      </c>
      <c r="R251" s="417">
        <f t="shared" si="33"/>
        <v>90.333333333333329</v>
      </c>
      <c r="S251" s="445" t="s">
        <v>7</v>
      </c>
    </row>
    <row r="252" spans="2:19" ht="24.95" customHeight="1" x14ac:dyDescent="0.2">
      <c r="B252" s="446" t="s">
        <v>32</v>
      </c>
      <c r="C252" s="401" t="s">
        <v>22</v>
      </c>
      <c r="D252" s="420">
        <v>2.08</v>
      </c>
      <c r="E252" s="421">
        <v>1.78</v>
      </c>
      <c r="F252" s="421">
        <v>1.1200000000000001</v>
      </c>
      <c r="G252" s="421">
        <v>1.07</v>
      </c>
      <c r="H252" s="421">
        <v>1.2</v>
      </c>
      <c r="I252" s="421">
        <v>1.4</v>
      </c>
      <c r="J252" s="422"/>
      <c r="K252" s="421"/>
      <c r="L252" s="1431"/>
      <c r="M252" s="421"/>
      <c r="N252" s="421"/>
      <c r="O252" s="423"/>
      <c r="P252" s="447">
        <f t="shared" si="31"/>
        <v>2.08</v>
      </c>
      <c r="Q252" s="448">
        <f t="shared" si="32"/>
        <v>1.07</v>
      </c>
      <c r="R252" s="449">
        <f t="shared" si="33"/>
        <v>1.4416666666666667</v>
      </c>
      <c r="S252" s="424" t="s">
        <v>7</v>
      </c>
    </row>
    <row r="253" spans="2:19" ht="24.95" customHeight="1" x14ac:dyDescent="0.2">
      <c r="B253" s="446" t="s">
        <v>45</v>
      </c>
      <c r="C253" s="450" t="s">
        <v>22</v>
      </c>
      <c r="D253" s="420">
        <v>6.07</v>
      </c>
      <c r="E253" s="421">
        <v>5.84</v>
      </c>
      <c r="F253" s="421">
        <v>6.33</v>
      </c>
      <c r="G253" s="421">
        <v>6.6</v>
      </c>
      <c r="H253" s="421">
        <v>5.87</v>
      </c>
      <c r="I253" s="421">
        <v>5.84</v>
      </c>
      <c r="J253" s="422"/>
      <c r="K253" s="421"/>
      <c r="L253" s="1431"/>
      <c r="M253" s="421"/>
      <c r="N253" s="421"/>
      <c r="O253" s="423"/>
      <c r="P253" s="415">
        <f t="shared" si="31"/>
        <v>6.6</v>
      </c>
      <c r="Q253" s="416">
        <f t="shared" si="32"/>
        <v>5.84</v>
      </c>
      <c r="R253" s="449">
        <f t="shared" si="33"/>
        <v>6.0916666666666677</v>
      </c>
      <c r="S253" s="424" t="s">
        <v>46</v>
      </c>
    </row>
    <row r="254" spans="2:19" ht="24.95" customHeight="1" x14ac:dyDescent="0.2">
      <c r="B254" s="236" t="s">
        <v>49</v>
      </c>
      <c r="C254" s="451" t="s">
        <v>50</v>
      </c>
      <c r="D254" s="452">
        <v>14136</v>
      </c>
      <c r="E254" s="453">
        <v>26030</v>
      </c>
      <c r="F254" s="454" t="s">
        <v>7</v>
      </c>
      <c r="G254" s="455" t="s">
        <v>7</v>
      </c>
      <c r="H254" s="455">
        <v>9804</v>
      </c>
      <c r="I254" s="455" t="s">
        <v>7</v>
      </c>
      <c r="J254" s="456"/>
      <c r="K254" s="455"/>
      <c r="L254" s="1435"/>
      <c r="M254" s="455"/>
      <c r="N254" s="455"/>
      <c r="O254" s="455"/>
      <c r="P254" s="457">
        <f t="shared" si="31"/>
        <v>26030</v>
      </c>
      <c r="Q254" s="458">
        <f t="shared" si="32"/>
        <v>9804</v>
      </c>
      <c r="R254" s="459">
        <f t="shared" si="33"/>
        <v>16656.666666666668</v>
      </c>
      <c r="S254" s="235" t="s">
        <v>51</v>
      </c>
    </row>
    <row r="255" spans="2:19" ht="24.95" customHeight="1" x14ac:dyDescent="0.2">
      <c r="B255" s="460" t="s">
        <v>52</v>
      </c>
      <c r="C255" s="461" t="s">
        <v>50</v>
      </c>
      <c r="D255" s="462">
        <v>2613</v>
      </c>
      <c r="E255" s="463">
        <v>10462</v>
      </c>
      <c r="F255" s="464" t="s">
        <v>7</v>
      </c>
      <c r="G255" s="465" t="s">
        <v>7</v>
      </c>
      <c r="H255" s="465">
        <v>697</v>
      </c>
      <c r="I255" s="465" t="s">
        <v>7</v>
      </c>
      <c r="J255" s="403"/>
      <c r="K255" s="465"/>
      <c r="L255" s="1436"/>
      <c r="M255" s="465"/>
      <c r="N255" s="465"/>
      <c r="O255" s="466"/>
      <c r="P255" s="467">
        <f t="shared" si="31"/>
        <v>10462</v>
      </c>
      <c r="Q255" s="468">
        <f t="shared" si="32"/>
        <v>697</v>
      </c>
      <c r="R255" s="469">
        <f t="shared" si="33"/>
        <v>4590.666666666667</v>
      </c>
      <c r="S255" s="470" t="s">
        <v>53</v>
      </c>
    </row>
    <row r="256" spans="2:19" ht="24.95" customHeight="1" x14ac:dyDescent="0.2">
      <c r="B256" s="460" t="s">
        <v>383</v>
      </c>
      <c r="C256" s="461" t="s">
        <v>50</v>
      </c>
      <c r="D256" s="462">
        <v>364</v>
      </c>
      <c r="E256" s="463">
        <v>3840</v>
      </c>
      <c r="F256" s="464" t="s">
        <v>7</v>
      </c>
      <c r="G256" s="465" t="s">
        <v>7</v>
      </c>
      <c r="H256" s="465">
        <v>197</v>
      </c>
      <c r="I256" s="465" t="s">
        <v>7</v>
      </c>
      <c r="J256" s="403"/>
      <c r="K256" s="465"/>
      <c r="L256" s="1436"/>
      <c r="M256" s="465"/>
      <c r="N256" s="465"/>
      <c r="O256" s="466"/>
      <c r="P256" s="467">
        <f t="shared" si="31"/>
        <v>3840</v>
      </c>
      <c r="Q256" s="468">
        <f t="shared" si="32"/>
        <v>197</v>
      </c>
      <c r="R256" s="471">
        <f t="shared" si="33"/>
        <v>1467</v>
      </c>
      <c r="S256" s="470" t="s">
        <v>7</v>
      </c>
    </row>
    <row r="257" spans="2:19" ht="24.95" customHeight="1" x14ac:dyDescent="0.2">
      <c r="B257" s="236" t="s">
        <v>56</v>
      </c>
      <c r="C257" s="217" t="s">
        <v>57</v>
      </c>
      <c r="D257" s="472">
        <v>16.079999999999998</v>
      </c>
      <c r="E257" s="473">
        <v>20.27</v>
      </c>
      <c r="F257" s="474">
        <v>10.32</v>
      </c>
      <c r="G257" s="305">
        <v>8.1</v>
      </c>
      <c r="H257" s="305">
        <v>6.91</v>
      </c>
      <c r="I257" s="305">
        <v>6.74</v>
      </c>
      <c r="J257" s="403"/>
      <c r="K257" s="305"/>
      <c r="L257" s="1437"/>
      <c r="M257" s="305"/>
      <c r="N257" s="305"/>
      <c r="O257" s="306"/>
      <c r="P257" s="475">
        <f t="shared" si="31"/>
        <v>20.27</v>
      </c>
      <c r="Q257" s="476">
        <f t="shared" si="32"/>
        <v>6.74</v>
      </c>
      <c r="R257" s="477">
        <f t="shared" si="33"/>
        <v>11.403333333333331</v>
      </c>
      <c r="S257" s="248" t="s">
        <v>6</v>
      </c>
    </row>
    <row r="258" spans="2:19" ht="24.95" customHeight="1" thickBot="1" x14ac:dyDescent="0.25">
      <c r="B258" s="374" t="s">
        <v>58</v>
      </c>
      <c r="C258" s="375" t="s">
        <v>339</v>
      </c>
      <c r="D258" s="478">
        <v>0.26</v>
      </c>
      <c r="E258" s="479">
        <v>0.01</v>
      </c>
      <c r="F258" s="480">
        <v>0.18</v>
      </c>
      <c r="G258" s="481">
        <v>1.03</v>
      </c>
      <c r="H258" s="481">
        <v>0.99</v>
      </c>
      <c r="I258" s="481">
        <v>0.45</v>
      </c>
      <c r="J258" s="481"/>
      <c r="K258" s="481"/>
      <c r="L258" s="1438"/>
      <c r="M258" s="481"/>
      <c r="N258" s="481"/>
      <c r="O258" s="482"/>
      <c r="P258" s="483">
        <f t="shared" si="31"/>
        <v>1.03</v>
      </c>
      <c r="Q258" s="484">
        <f t="shared" si="32"/>
        <v>0.01</v>
      </c>
      <c r="R258" s="485">
        <f t="shared" si="33"/>
        <v>0.48666666666666664</v>
      </c>
      <c r="S258" s="313" t="s">
        <v>6</v>
      </c>
    </row>
    <row r="259" spans="2:19" ht="24.95" customHeight="1" x14ac:dyDescent="0.2">
      <c r="B259" s="385" t="s">
        <v>340</v>
      </c>
      <c r="C259" s="385"/>
      <c r="D259" s="384"/>
      <c r="E259" s="384"/>
      <c r="F259" s="384"/>
      <c r="G259" s="384"/>
      <c r="H259" s="384"/>
      <c r="I259" s="384"/>
      <c r="J259" s="384"/>
      <c r="K259" s="384"/>
      <c r="L259" s="384"/>
      <c r="M259" s="384"/>
      <c r="N259" s="384"/>
      <c r="O259" s="384"/>
    </row>
    <row r="260" spans="2:19" ht="24.95" customHeight="1" x14ac:dyDescent="0.2">
      <c r="B260" s="385" t="s">
        <v>380</v>
      </c>
      <c r="C260" s="385"/>
      <c r="D260" s="384"/>
      <c r="E260" s="384"/>
      <c r="F260" s="384"/>
      <c r="G260" s="384"/>
      <c r="H260" s="384"/>
      <c r="I260" s="384"/>
      <c r="J260" s="384"/>
      <c r="K260" s="384"/>
      <c r="L260" s="384"/>
      <c r="M260" s="384"/>
      <c r="N260" s="384"/>
      <c r="O260" s="384"/>
      <c r="P260" s="384"/>
      <c r="Q260" s="384"/>
      <c r="R260" s="384"/>
      <c r="S260" s="385"/>
    </row>
    <row r="261" spans="2:19" ht="24.95" customHeight="1" x14ac:dyDescent="0.2">
      <c r="P261" s="384"/>
      <c r="Q261" s="384"/>
      <c r="R261" s="384"/>
      <c r="S261" s="385"/>
    </row>
    <row r="262" spans="2:19" ht="24.95" customHeight="1" thickBot="1" x14ac:dyDescent="0.25">
      <c r="B262"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62" s="1477"/>
      <c r="D262" s="1477"/>
      <c r="E262" s="1477"/>
      <c r="F262" s="1477"/>
      <c r="G262" s="1477"/>
      <c r="H262" s="1477"/>
      <c r="I262" s="1477"/>
      <c r="J262" s="1477"/>
      <c r="K262" s="1477"/>
      <c r="L262" s="1477"/>
      <c r="M262" s="1477"/>
      <c r="N262" s="1477"/>
      <c r="O262" s="1477"/>
    </row>
    <row r="263" spans="2:19" ht="24.95" customHeight="1" thickBot="1" x14ac:dyDescent="0.25">
      <c r="B263" s="386" t="s">
        <v>0</v>
      </c>
      <c r="C263" s="386" t="s">
        <v>1</v>
      </c>
      <c r="D263" s="266">
        <f t="shared" ref="D263:O263" si="34">D3</f>
        <v>45566</v>
      </c>
      <c r="E263" s="266">
        <f t="shared" si="34"/>
        <v>45598</v>
      </c>
      <c r="F263" s="266">
        <f t="shared" si="34"/>
        <v>45630</v>
      </c>
      <c r="G263" s="266">
        <f t="shared" si="34"/>
        <v>45662</v>
      </c>
      <c r="H263" s="266">
        <f t="shared" si="34"/>
        <v>45694</v>
      </c>
      <c r="I263" s="266">
        <f t="shared" si="34"/>
        <v>45726</v>
      </c>
      <c r="J263" s="266">
        <f t="shared" si="34"/>
        <v>45758</v>
      </c>
      <c r="K263" s="266">
        <f t="shared" si="34"/>
        <v>45790</v>
      </c>
      <c r="L263" s="266">
        <f t="shared" si="34"/>
        <v>45822</v>
      </c>
      <c r="M263" s="266">
        <f t="shared" si="34"/>
        <v>45854</v>
      </c>
      <c r="N263" s="266">
        <f t="shared" si="34"/>
        <v>45886</v>
      </c>
      <c r="O263" s="266">
        <f t="shared" si="34"/>
        <v>45918</v>
      </c>
      <c r="P263" s="387" t="s">
        <v>309</v>
      </c>
      <c r="Q263" s="386" t="s">
        <v>310</v>
      </c>
      <c r="R263" s="388" t="s">
        <v>311</v>
      </c>
      <c r="S263" s="389" t="s">
        <v>312</v>
      </c>
    </row>
    <row r="264" spans="2:19" ht="24.95" customHeight="1" x14ac:dyDescent="0.2">
      <c r="B264" s="390" t="s">
        <v>5</v>
      </c>
      <c r="C264" s="391"/>
      <c r="D264" s="486">
        <v>7</v>
      </c>
      <c r="E264" s="487">
        <v>11</v>
      </c>
      <c r="F264" s="488">
        <v>2</v>
      </c>
      <c r="G264" s="487">
        <v>6</v>
      </c>
      <c r="H264" s="488">
        <v>4</v>
      </c>
      <c r="I264" s="487">
        <v>4</v>
      </c>
      <c r="J264" s="488"/>
      <c r="K264" s="487"/>
      <c r="L264" s="488"/>
      <c r="M264" s="487"/>
      <c r="N264" s="488"/>
      <c r="O264" s="489"/>
      <c r="P264" s="490"/>
      <c r="Q264" s="491"/>
      <c r="R264" s="492"/>
      <c r="S264" s="399"/>
    </row>
    <row r="265" spans="2:19" ht="24.95" customHeight="1" x14ac:dyDescent="0.2">
      <c r="B265" s="419" t="s">
        <v>8</v>
      </c>
      <c r="C265" s="401"/>
      <c r="D265" s="493" t="s">
        <v>615</v>
      </c>
      <c r="E265" s="494" t="s">
        <v>621</v>
      </c>
      <c r="F265" s="495" t="s">
        <v>578</v>
      </c>
      <c r="G265" s="495">
        <v>13.05</v>
      </c>
      <c r="H265" s="495">
        <v>13.25</v>
      </c>
      <c r="I265" s="495">
        <v>13.2</v>
      </c>
      <c r="J265" s="495"/>
      <c r="K265" s="495"/>
      <c r="L265" s="495"/>
      <c r="M265" s="495"/>
      <c r="N265" s="495"/>
      <c r="O265" s="496"/>
      <c r="P265" s="447"/>
      <c r="Q265" s="448"/>
      <c r="R265" s="449"/>
      <c r="S265" s="408"/>
    </row>
    <row r="266" spans="2:19" ht="24.95" customHeight="1" x14ac:dyDescent="0.2">
      <c r="B266" s="409" t="s">
        <v>375</v>
      </c>
      <c r="C266" s="410" t="s">
        <v>11</v>
      </c>
      <c r="D266" s="411">
        <v>30.31</v>
      </c>
      <c r="E266" s="497">
        <v>28.31</v>
      </c>
      <c r="F266" s="412">
        <v>27.55</v>
      </c>
      <c r="G266" s="412">
        <v>25.95</v>
      </c>
      <c r="H266" s="412">
        <v>26.33</v>
      </c>
      <c r="I266" s="412">
        <v>28.22</v>
      </c>
      <c r="J266" s="495"/>
      <c r="K266" s="412"/>
      <c r="L266" s="412"/>
      <c r="M266" s="412"/>
      <c r="N266" s="412"/>
      <c r="O266" s="414"/>
      <c r="P266" s="415">
        <f t="shared" ref="P266:P278" si="35">MAX(D266:O266)</f>
        <v>30.31</v>
      </c>
      <c r="Q266" s="416">
        <f t="shared" ref="Q266:Q278" si="36">MIN(D266:O266)</f>
        <v>25.95</v>
      </c>
      <c r="R266" s="417">
        <f t="shared" ref="R266:R278" si="37">AVERAGE(D266:O266)</f>
        <v>27.778333333333332</v>
      </c>
      <c r="S266" s="445" t="s">
        <v>7</v>
      </c>
    </row>
    <row r="267" spans="2:19" ht="24.95" customHeight="1" x14ac:dyDescent="0.2">
      <c r="B267" s="419" t="s">
        <v>376</v>
      </c>
      <c r="C267" s="401" t="s">
        <v>315</v>
      </c>
      <c r="D267" s="420">
        <v>5.69</v>
      </c>
      <c r="E267" s="498">
        <v>5.37</v>
      </c>
      <c r="F267" s="421">
        <v>3.04</v>
      </c>
      <c r="G267" s="421">
        <v>2.09</v>
      </c>
      <c r="H267" s="421">
        <v>1.73</v>
      </c>
      <c r="I267" s="421">
        <v>1.2</v>
      </c>
      <c r="J267" s="499"/>
      <c r="K267" s="421"/>
      <c r="L267" s="421"/>
      <c r="M267" s="421"/>
      <c r="N267" s="421"/>
      <c r="O267" s="423"/>
      <c r="P267" s="415">
        <f t="shared" si="35"/>
        <v>5.69</v>
      </c>
      <c r="Q267" s="416">
        <f t="shared" si="36"/>
        <v>1.2</v>
      </c>
      <c r="R267" s="417">
        <f t="shared" si="37"/>
        <v>3.186666666666667</v>
      </c>
      <c r="S267" s="424" t="s">
        <v>7</v>
      </c>
    </row>
    <row r="268" spans="2:19" ht="24.95" customHeight="1" x14ac:dyDescent="0.2">
      <c r="B268" s="425" t="s">
        <v>377</v>
      </c>
      <c r="C268" s="426"/>
      <c r="D268" s="420">
        <v>7.74</v>
      </c>
      <c r="E268" s="498">
        <v>7.69</v>
      </c>
      <c r="F268" s="421">
        <v>7.69</v>
      </c>
      <c r="G268" s="421">
        <v>7.51</v>
      </c>
      <c r="H268" s="421">
        <v>7.89</v>
      </c>
      <c r="I268" s="421">
        <v>7.83</v>
      </c>
      <c r="J268" s="499"/>
      <c r="K268" s="421"/>
      <c r="L268" s="421"/>
      <c r="M268" s="421"/>
      <c r="N268" s="421"/>
      <c r="O268" s="423"/>
      <c r="P268" s="405">
        <f t="shared" si="35"/>
        <v>7.89</v>
      </c>
      <c r="Q268" s="406">
        <f t="shared" si="36"/>
        <v>7.51</v>
      </c>
      <c r="R268" s="417">
        <f t="shared" si="37"/>
        <v>7.7250000000000005</v>
      </c>
      <c r="S268" s="427" t="s">
        <v>17</v>
      </c>
    </row>
    <row r="269" spans="2:19" ht="24.95" customHeight="1" x14ac:dyDescent="0.2">
      <c r="B269" s="419" t="s">
        <v>378</v>
      </c>
      <c r="C269" s="401" t="s">
        <v>19</v>
      </c>
      <c r="D269" s="428">
        <v>294</v>
      </c>
      <c r="E269" s="500">
        <v>292</v>
      </c>
      <c r="F269" s="429">
        <v>274</v>
      </c>
      <c r="G269" s="429">
        <v>262</v>
      </c>
      <c r="H269" s="429">
        <v>274</v>
      </c>
      <c r="I269" s="429">
        <v>278</v>
      </c>
      <c r="J269" s="499"/>
      <c r="K269" s="429"/>
      <c r="L269" s="429"/>
      <c r="M269" s="429"/>
      <c r="N269" s="429"/>
      <c r="O269" s="431"/>
      <c r="P269" s="432">
        <f t="shared" si="35"/>
        <v>294</v>
      </c>
      <c r="Q269" s="433">
        <f t="shared" si="36"/>
        <v>262</v>
      </c>
      <c r="R269" s="434">
        <f t="shared" si="37"/>
        <v>279</v>
      </c>
      <c r="S269" s="408" t="s">
        <v>7</v>
      </c>
    </row>
    <row r="270" spans="2:19" ht="24.95" customHeight="1" x14ac:dyDescent="0.2">
      <c r="B270" s="435" t="s">
        <v>365</v>
      </c>
      <c r="C270" s="410" t="s">
        <v>20</v>
      </c>
      <c r="D270" s="472">
        <v>0.14000000000000001</v>
      </c>
      <c r="E270" s="474">
        <v>0.14000000000000001</v>
      </c>
      <c r="F270" s="474">
        <v>0.13</v>
      </c>
      <c r="G270" s="501">
        <v>0.12</v>
      </c>
      <c r="H270" s="501">
        <v>0.13</v>
      </c>
      <c r="I270" s="501">
        <v>0.13</v>
      </c>
      <c r="J270" s="502"/>
      <c r="K270" s="501"/>
      <c r="L270" s="501"/>
      <c r="M270" s="501"/>
      <c r="N270" s="501"/>
      <c r="O270" s="503"/>
      <c r="P270" s="447">
        <f t="shared" si="35"/>
        <v>0.14000000000000001</v>
      </c>
      <c r="Q270" s="448">
        <f t="shared" si="36"/>
        <v>0.12</v>
      </c>
      <c r="R270" s="449">
        <f t="shared" si="37"/>
        <v>0.13166666666666668</v>
      </c>
      <c r="S270" s="439" t="s">
        <v>7</v>
      </c>
    </row>
    <row r="271" spans="2:19" ht="24.95" customHeight="1" x14ac:dyDescent="0.2">
      <c r="B271" s="504" t="s">
        <v>21</v>
      </c>
      <c r="C271" s="401" t="s">
        <v>379</v>
      </c>
      <c r="D271" s="505">
        <v>127</v>
      </c>
      <c r="E271" s="506">
        <v>134</v>
      </c>
      <c r="F271" s="507">
        <v>128</v>
      </c>
      <c r="G271" s="507">
        <v>133</v>
      </c>
      <c r="H271" s="507">
        <v>140</v>
      </c>
      <c r="I271" s="507">
        <v>278</v>
      </c>
      <c r="J271" s="495"/>
      <c r="K271" s="507"/>
      <c r="L271" s="507"/>
      <c r="M271" s="507"/>
      <c r="N271" s="507"/>
      <c r="O271" s="508"/>
      <c r="P271" s="432">
        <f t="shared" si="35"/>
        <v>278</v>
      </c>
      <c r="Q271" s="433">
        <f t="shared" si="36"/>
        <v>127</v>
      </c>
      <c r="R271" s="417">
        <f t="shared" si="37"/>
        <v>156.66666666666666</v>
      </c>
      <c r="S271" s="424" t="s">
        <v>7</v>
      </c>
    </row>
    <row r="272" spans="2:19" ht="24.95" customHeight="1" x14ac:dyDescent="0.2">
      <c r="B272" s="446" t="s">
        <v>32</v>
      </c>
      <c r="C272" s="401" t="s">
        <v>22</v>
      </c>
      <c r="D272" s="472">
        <v>2.2200000000000002</v>
      </c>
      <c r="E272" s="509">
        <v>1.94</v>
      </c>
      <c r="F272" s="474">
        <v>1.53</v>
      </c>
      <c r="G272" s="474">
        <v>2.0499999999999998</v>
      </c>
      <c r="H272" s="474">
        <v>1.72</v>
      </c>
      <c r="I272" s="474">
        <v>1.72</v>
      </c>
      <c r="J272" s="495"/>
      <c r="K272" s="474"/>
      <c r="L272" s="474"/>
      <c r="M272" s="474"/>
      <c r="N272" s="474"/>
      <c r="O272" s="510"/>
      <c r="P272" s="447">
        <f t="shared" si="35"/>
        <v>2.2200000000000002</v>
      </c>
      <c r="Q272" s="448">
        <f t="shared" si="36"/>
        <v>1.53</v>
      </c>
      <c r="R272" s="449">
        <f t="shared" si="37"/>
        <v>1.8633333333333335</v>
      </c>
      <c r="S272" s="424" t="s">
        <v>7</v>
      </c>
    </row>
    <row r="273" spans="2:19" ht="24.95" customHeight="1" x14ac:dyDescent="0.2">
      <c r="B273" s="446" t="s">
        <v>45</v>
      </c>
      <c r="C273" s="450" t="s">
        <v>22</v>
      </c>
      <c r="D273" s="472">
        <v>5.88</v>
      </c>
      <c r="E273" s="509">
        <v>5.34</v>
      </c>
      <c r="F273" s="474">
        <v>5.51</v>
      </c>
      <c r="G273" s="474">
        <v>6.08</v>
      </c>
      <c r="H273" s="474">
        <v>4.6399999999999997</v>
      </c>
      <c r="I273" s="474">
        <v>3.52</v>
      </c>
      <c r="J273" s="495"/>
      <c r="K273" s="474"/>
      <c r="L273" s="474"/>
      <c r="M273" s="474"/>
      <c r="N273" s="474"/>
      <c r="O273" s="510"/>
      <c r="P273" s="415">
        <f t="shared" si="35"/>
        <v>6.08</v>
      </c>
      <c r="Q273" s="416">
        <f t="shared" si="36"/>
        <v>3.52</v>
      </c>
      <c r="R273" s="449">
        <f t="shared" si="37"/>
        <v>5.1616666666666662</v>
      </c>
      <c r="S273" s="424" t="s">
        <v>46</v>
      </c>
    </row>
    <row r="274" spans="2:19" ht="24.95" customHeight="1" x14ac:dyDescent="0.2">
      <c r="B274" s="236" t="s">
        <v>49</v>
      </c>
      <c r="C274" s="451" t="s">
        <v>50</v>
      </c>
      <c r="D274" s="511">
        <v>24810</v>
      </c>
      <c r="E274" s="512">
        <v>48840</v>
      </c>
      <c r="F274" s="513" t="s">
        <v>7</v>
      </c>
      <c r="G274" s="513" t="s">
        <v>7</v>
      </c>
      <c r="H274" s="513">
        <v>15150</v>
      </c>
      <c r="I274" s="513" t="s">
        <v>7</v>
      </c>
      <c r="J274" s="514"/>
      <c r="K274" s="513"/>
      <c r="L274" s="513"/>
      <c r="M274" s="513"/>
      <c r="N274" s="513"/>
      <c r="O274" s="515"/>
      <c r="P274" s="516">
        <f t="shared" si="35"/>
        <v>48840</v>
      </c>
      <c r="Q274" s="517">
        <f t="shared" si="36"/>
        <v>15150</v>
      </c>
      <c r="R274" s="459">
        <f t="shared" si="37"/>
        <v>29600</v>
      </c>
      <c r="S274" s="235" t="s">
        <v>51</v>
      </c>
    </row>
    <row r="275" spans="2:19" ht="24.95" customHeight="1" x14ac:dyDescent="0.2">
      <c r="B275" s="460" t="s">
        <v>52</v>
      </c>
      <c r="C275" s="461" t="s">
        <v>50</v>
      </c>
      <c r="D275" s="462">
        <v>7640</v>
      </c>
      <c r="E275" s="518">
        <v>20640</v>
      </c>
      <c r="F275" s="464" t="s">
        <v>7</v>
      </c>
      <c r="G275" s="464" t="s">
        <v>7</v>
      </c>
      <c r="H275" s="464">
        <v>2260</v>
      </c>
      <c r="I275" s="464" t="s">
        <v>7</v>
      </c>
      <c r="J275" s="495"/>
      <c r="K275" s="464"/>
      <c r="L275" s="464"/>
      <c r="M275" s="464"/>
      <c r="N275" s="464"/>
      <c r="O275" s="519"/>
      <c r="P275" s="520">
        <f t="shared" si="35"/>
        <v>20640</v>
      </c>
      <c r="Q275" s="521">
        <f t="shared" si="36"/>
        <v>2260</v>
      </c>
      <c r="R275" s="469">
        <f t="shared" si="37"/>
        <v>10180</v>
      </c>
      <c r="S275" s="470" t="s">
        <v>53</v>
      </c>
    </row>
    <row r="276" spans="2:19" ht="24.95" customHeight="1" x14ac:dyDescent="0.2">
      <c r="B276" s="460" t="s">
        <v>383</v>
      </c>
      <c r="C276" s="461" t="s">
        <v>50</v>
      </c>
      <c r="D276" s="462">
        <v>1340</v>
      </c>
      <c r="E276" s="463">
        <v>3010</v>
      </c>
      <c r="F276" s="464" t="s">
        <v>7</v>
      </c>
      <c r="G276" s="465" t="s">
        <v>7</v>
      </c>
      <c r="H276" s="465">
        <v>1600</v>
      </c>
      <c r="I276" s="465" t="s">
        <v>7</v>
      </c>
      <c r="J276" s="495"/>
      <c r="K276" s="465"/>
      <c r="L276" s="465"/>
      <c r="M276" s="465"/>
      <c r="N276" s="465"/>
      <c r="O276" s="466"/>
      <c r="P276" s="467">
        <f t="shared" si="35"/>
        <v>3010</v>
      </c>
      <c r="Q276" s="468">
        <f t="shared" si="36"/>
        <v>1340</v>
      </c>
      <c r="R276" s="471">
        <f t="shared" si="37"/>
        <v>1983.3333333333333</v>
      </c>
      <c r="S276" s="470" t="s">
        <v>7</v>
      </c>
    </row>
    <row r="277" spans="2:19" ht="24.95" customHeight="1" x14ac:dyDescent="0.2">
      <c r="B277" s="236" t="s">
        <v>56</v>
      </c>
      <c r="C277" s="217" t="s">
        <v>57</v>
      </c>
      <c r="D277" s="472">
        <v>21</v>
      </c>
      <c r="E277" s="474">
        <v>20.09</v>
      </c>
      <c r="F277" s="474">
        <v>16.850000000000001</v>
      </c>
      <c r="G277" s="305">
        <v>17.3</v>
      </c>
      <c r="H277" s="305">
        <v>18</v>
      </c>
      <c r="I277" s="305">
        <v>17.64</v>
      </c>
      <c r="J277" s="495"/>
      <c r="K277" s="305"/>
      <c r="L277" s="305"/>
      <c r="M277" s="305"/>
      <c r="N277" s="305"/>
      <c r="O277" s="306"/>
      <c r="P277" s="249">
        <f t="shared" si="35"/>
        <v>21</v>
      </c>
      <c r="Q277" s="250">
        <f t="shared" si="36"/>
        <v>16.850000000000001</v>
      </c>
      <c r="R277" s="449">
        <f t="shared" si="37"/>
        <v>18.48</v>
      </c>
      <c r="S277" s="248" t="s">
        <v>6</v>
      </c>
    </row>
    <row r="278" spans="2:19" ht="24.95" customHeight="1" thickBot="1" x14ac:dyDescent="0.25">
      <c r="B278" s="374" t="s">
        <v>58</v>
      </c>
      <c r="C278" s="375" t="s">
        <v>339</v>
      </c>
      <c r="D278" s="478">
        <v>0.74</v>
      </c>
      <c r="E278" s="480">
        <v>0.01</v>
      </c>
      <c r="F278" s="480">
        <v>0.08</v>
      </c>
      <c r="G278" s="481">
        <v>0.2</v>
      </c>
      <c r="H278" s="481">
        <v>0.31</v>
      </c>
      <c r="I278" s="481">
        <v>0.1</v>
      </c>
      <c r="J278" s="481"/>
      <c r="K278" s="481"/>
      <c r="L278" s="481"/>
      <c r="M278" s="481"/>
      <c r="N278" s="481"/>
      <c r="O278" s="482"/>
      <c r="P278" s="379">
        <f t="shared" si="35"/>
        <v>0.74</v>
      </c>
      <c r="Q278" s="380">
        <f t="shared" si="36"/>
        <v>0.01</v>
      </c>
      <c r="R278" s="522">
        <f t="shared" si="37"/>
        <v>0.24000000000000002</v>
      </c>
      <c r="S278" s="313" t="s">
        <v>6</v>
      </c>
    </row>
    <row r="279" spans="2:19" ht="24.95" customHeight="1" x14ac:dyDescent="0.2">
      <c r="B279" s="385" t="s">
        <v>340</v>
      </c>
      <c r="C279" s="385"/>
      <c r="D279" s="384"/>
      <c r="E279" s="384"/>
      <c r="F279" s="384"/>
      <c r="G279" s="384"/>
      <c r="H279" s="384"/>
      <c r="I279" s="384"/>
      <c r="J279" s="384"/>
      <c r="K279" s="384"/>
      <c r="L279" s="384"/>
      <c r="M279" s="384"/>
      <c r="N279" s="384"/>
      <c r="O279" s="384"/>
    </row>
    <row r="280" spans="2:19" ht="24.95" customHeight="1" x14ac:dyDescent="0.2">
      <c r="B280" s="385" t="s">
        <v>380</v>
      </c>
      <c r="C280" s="385"/>
      <c r="D280" s="384"/>
      <c r="E280" s="384"/>
      <c r="F280" s="384"/>
      <c r="G280" s="384"/>
      <c r="H280" s="384"/>
      <c r="I280" s="384"/>
      <c r="J280" s="384"/>
      <c r="K280" s="384"/>
      <c r="L280" s="384"/>
      <c r="M280" s="384"/>
      <c r="N280" s="384"/>
      <c r="O280" s="384"/>
      <c r="P280" s="384"/>
      <c r="Q280" s="384"/>
      <c r="R280" s="384"/>
      <c r="S280" s="385"/>
    </row>
    <row r="281" spans="2:19" ht="24.95" customHeight="1" x14ac:dyDescent="0.2">
      <c r="P281" s="384"/>
      <c r="Q281" s="384"/>
      <c r="R281" s="384"/>
      <c r="S281" s="385"/>
    </row>
  </sheetData>
  <protectedRanges>
    <protectedRange sqref="N42:N43" name="Range1_7"/>
    <protectedRange sqref="N53:N58" name="Range1_2_9"/>
    <protectedRange sqref="O42:O43" name="Range1_8"/>
    <protectedRange sqref="O53:O58" name="Range1_2_10"/>
    <protectedRange sqref="E114:E115 D116:D117" name="Range1_2_8"/>
    <protectedRange sqref="G116:G117" name="Range1_2_9_1"/>
    <protectedRange sqref="H116:H117" name="Range1_2_10_1"/>
    <protectedRange sqref="E116 G118:H118 D118 J118" name="Range1_2_1_1"/>
    <protectedRange sqref="K116:K117" name="Range1_2_11"/>
    <protectedRange sqref="K118" name="Range1_2_1_2"/>
    <protectedRange sqref="L116:M117" name="Range1_2_12"/>
    <protectedRange sqref="L118:M118" name="Range1_2_1_3"/>
    <protectedRange sqref="N116:N117" name="Range1_2_13_1"/>
    <protectedRange sqref="N118" name="Range1_2_1_4"/>
    <protectedRange sqref="O116:O117" name="Range1_2_15"/>
    <protectedRange sqref="O118" name="Range1_2_1_6"/>
    <protectedRange sqref="D176:E177" name="Range1_2_8_1"/>
    <protectedRange sqref="G176:G177" name="Range1_2_9_2"/>
    <protectedRange sqref="H176:I177" name="Range1_2_10_2"/>
    <protectedRange sqref="D178:E178 G178:I178" name="Range1_2_1_1_1"/>
    <protectedRange sqref="J176:J177" name="Range1_2_11_1"/>
    <protectedRange sqref="J178" name="Range1_2_1_2_1"/>
    <protectedRange sqref="K176:K177" name="Range1_2_12_1"/>
    <protectedRange sqref="K178" name="Range1_2_1_3_1"/>
    <protectedRange sqref="L176:M177" name="Range1_2_13_2"/>
    <protectedRange sqref="L178:M178" name="Range1_2_1_4_1"/>
    <protectedRange sqref="N176:N177" name="Range1_2_14"/>
    <protectedRange sqref="N178" name="Range1_2_1_5"/>
    <protectedRange sqref="O176:O177" name="Range1_2_15_1"/>
    <protectedRange sqref="O178" name="Range1_2_1_6_1"/>
    <protectedRange sqref="D236:E237" name="Range1_2_9_3"/>
    <protectedRange sqref="G236:G237" name="Range1_2_10_3"/>
    <protectedRange sqref="H236:I237" name="Range1_2_11_2"/>
    <protectedRange sqref="D238:E238 G238:I238" name="Range1_2_1_1_2"/>
    <protectedRange sqref="J236:J237" name="Range1_2_12_2"/>
    <protectedRange sqref="J238" name="Range1_2_1_2_2"/>
    <protectedRange sqref="K236:K237" name="Range1_2_13_3"/>
    <protectedRange sqref="K238" name="Range1_2_1_3_2"/>
    <protectedRange sqref="L236:L237" name="Range1_2_14_1"/>
    <protectedRange sqref="L238" name="Range1_2_1_4_2"/>
    <protectedRange sqref="M236:M237" name="Range1_2_15_2"/>
    <protectedRange sqref="M238" name="Range1_2_1_5_1"/>
    <protectedRange sqref="N236:N237" name="Range1_2_16"/>
    <protectedRange sqref="N238" name="Range1_2_1_6_2"/>
    <protectedRange sqref="O236:O237" name="Range1_2_17"/>
    <protectedRange sqref="O238" name="Range1_2_1_7"/>
    <protectedRange sqref="D42:E43" name="Range1_1_1"/>
    <protectedRange sqref="D56:E58" name="Range1_2_13_5"/>
    <protectedRange sqref="G258:K258 D254:E258 G254:I257 K254:K257 M254:O258" name="Range1_2"/>
    <protectedRange sqref="D277:E278 G278:O278 G277:I277 K277:O277" name="Range1_4"/>
    <protectedRange sqref="G276:I276 D276:E276 K276:O276" name="Range1_1_3"/>
    <protectedRange sqref="L254:L258" name="Range1_2_1"/>
  </protectedRanges>
  <mergeCells count="2">
    <mergeCell ref="B242:O242"/>
    <mergeCell ref="B262:O262"/>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6:D178 EG176:EG178 OC176:OC178 XY176:XY178 AHU176:AHU178 ARQ176:ARQ178 BBM176:BBM178 BLI176:BLI178 BVE176:BVE178 CFA176:CFA178 COW176:COW178 CYS176:CYS178 DIO176:DIO178 DSK176:DSK178 ECG176:ECG178 EMC176:EMC178 EVY176:EVY178 FFU176:FFU178 FPQ176:FPQ178 FZM176:FZM178 GJI176:GJI178 GTE176:GTE178 HDA176:HDA178 HMW176:HMW178 HWS176:HWS178 IGO176:IGO178 IQK176:IQK178 JAG176:JAG178 JKC176:JKC178 JTY176:JTY178 KDU176:KDU178 KNQ176:KNQ178 KXM176:KXM178 LHI176:LHI178 LRE176:LRE178 MBA176:MBA178 MKW176:MKW178 MUS176:MUS178 NEO176:NEO178 NOK176:NOK178 NYG176:NYG178 OIC176:OIC178 ORY176:ORY178 PBU176:PBU178 PLQ176:PLQ178 PVM176:PVM178 QFI176:QFI178 QPE176:QPE178 QZA176:QZA178 RIW176:RIW178 RSS176:RSS178 SCO176:SCO178 SMK176:SMK178 SWG176:SWG178 TGC176:TGC178 TPY176:TPY178 TZU176:TZU178 UJQ176:UJQ178 UTM176:UTM178 VDI176:VDI178 VNE176:VNE178 VXA176:VXA178 WGW176:WGW178 WQS176:WQS178 D65539:D65541 EG65539:EG65541 OC65539:OC65541 XY65539:XY65541 AHU65539:AHU65541 ARQ65539:ARQ65541 BBM65539:BBM65541 BLI65539:BLI65541 BVE65539:BVE65541 CFA65539:CFA65541 COW65539:COW65541 CYS65539:CYS65541 DIO65539:DIO65541 DSK65539:DSK65541 ECG65539:ECG65541 EMC65539:EMC65541 EVY65539:EVY65541 FFU65539:FFU65541 FPQ65539:FPQ65541 FZM65539:FZM65541 GJI65539:GJI65541 GTE65539:GTE65541 HDA65539:HDA65541 HMW65539:HMW65541 HWS65539:HWS65541 IGO65539:IGO65541 IQK65539:IQK65541 JAG65539:JAG65541 JKC65539:JKC65541 JTY65539:JTY65541 KDU65539:KDU65541 KNQ65539:KNQ65541 KXM65539:KXM65541 LHI65539:LHI65541 LRE65539:LRE65541 MBA65539:MBA65541 MKW65539:MKW65541 MUS65539:MUS65541 NEO65539:NEO65541 NOK65539:NOK65541 NYG65539:NYG65541 OIC65539:OIC65541 ORY65539:ORY65541 PBU65539:PBU65541 PLQ65539:PLQ65541 PVM65539:PVM65541 QFI65539:QFI65541 QPE65539:QPE65541 QZA65539:QZA65541 RIW65539:RIW65541 RSS65539:RSS65541 SCO65539:SCO65541 SMK65539:SMK65541 SWG65539:SWG65541 TGC65539:TGC65541 TPY65539:TPY65541 TZU65539:TZU65541 UJQ65539:UJQ65541 UTM65539:UTM65541 VDI65539:VDI65541 VNE65539:VNE65541 VXA65539:VXA65541 WGW65539:WGW65541 WQS65539:WQS65541 D131075:D131077 EG131075:EG131077 OC131075:OC131077 XY131075:XY131077 AHU131075:AHU131077 ARQ131075:ARQ131077 BBM131075:BBM131077 BLI131075:BLI131077 BVE131075:BVE131077 CFA131075:CFA131077 COW131075:COW131077 CYS131075:CYS131077 DIO131075:DIO131077 DSK131075:DSK131077 ECG131075:ECG131077 EMC131075:EMC131077 EVY131075:EVY131077 FFU131075:FFU131077 FPQ131075:FPQ131077 FZM131075:FZM131077 GJI131075:GJI131077 GTE131075:GTE131077 HDA131075:HDA131077 HMW131075:HMW131077 HWS131075:HWS131077 IGO131075:IGO131077 IQK131075:IQK131077 JAG131075:JAG131077 JKC131075:JKC131077 JTY131075:JTY131077 KDU131075:KDU131077 KNQ131075:KNQ131077 KXM131075:KXM131077 LHI131075:LHI131077 LRE131075:LRE131077 MBA131075:MBA131077 MKW131075:MKW131077 MUS131075:MUS131077 NEO131075:NEO131077 NOK131075:NOK131077 NYG131075:NYG131077 OIC131075:OIC131077 ORY131075:ORY131077 PBU131075:PBU131077 PLQ131075:PLQ131077 PVM131075:PVM131077 QFI131075:QFI131077 QPE131075:QPE131077 QZA131075:QZA131077 RIW131075:RIW131077 RSS131075:RSS131077 SCO131075:SCO131077 SMK131075:SMK131077 SWG131075:SWG131077 TGC131075:TGC131077 TPY131075:TPY131077 TZU131075:TZU131077 UJQ131075:UJQ131077 UTM131075:UTM131077 VDI131075:VDI131077 VNE131075:VNE131077 VXA131075:VXA131077 WGW131075:WGW131077 WQS131075:WQS131077 D196611:D196613 EG196611:EG196613 OC196611:OC196613 XY196611:XY196613 AHU196611:AHU196613 ARQ196611:ARQ196613 BBM196611:BBM196613 BLI196611:BLI196613 BVE196611:BVE196613 CFA196611:CFA196613 COW196611:COW196613 CYS196611:CYS196613 DIO196611:DIO196613 DSK196611:DSK196613 ECG196611:ECG196613 EMC196611:EMC196613 EVY196611:EVY196613 FFU196611:FFU196613 FPQ196611:FPQ196613 FZM196611:FZM196613 GJI196611:GJI196613 GTE196611:GTE196613 HDA196611:HDA196613 HMW196611:HMW196613 HWS196611:HWS196613 IGO196611:IGO196613 IQK196611:IQK196613 JAG196611:JAG196613 JKC196611:JKC196613 JTY196611:JTY196613 KDU196611:KDU196613 KNQ196611:KNQ196613 KXM196611:KXM196613 LHI196611:LHI196613 LRE196611:LRE196613 MBA196611:MBA196613 MKW196611:MKW196613 MUS196611:MUS196613 NEO196611:NEO196613 NOK196611:NOK196613 NYG196611:NYG196613 OIC196611:OIC196613 ORY196611:ORY196613 PBU196611:PBU196613 PLQ196611:PLQ196613 PVM196611:PVM196613 QFI196611:QFI196613 QPE196611:QPE196613 QZA196611:QZA196613 RIW196611:RIW196613 RSS196611:RSS196613 SCO196611:SCO196613 SMK196611:SMK196613 SWG196611:SWG196613 TGC196611:TGC196613 TPY196611:TPY196613 TZU196611:TZU196613 UJQ196611:UJQ196613 UTM196611:UTM196613 VDI196611:VDI196613 VNE196611:VNE196613 VXA196611:VXA196613 WGW196611:WGW196613 WQS196611:WQS196613 D262147:D262149 EG262147:EG262149 OC262147:OC262149 XY262147:XY262149 AHU262147:AHU262149 ARQ262147:ARQ262149 BBM262147:BBM262149 BLI262147:BLI262149 BVE262147:BVE262149 CFA262147:CFA262149 COW262147:COW262149 CYS262147:CYS262149 DIO262147:DIO262149 DSK262147:DSK262149 ECG262147:ECG262149 EMC262147:EMC262149 EVY262147:EVY262149 FFU262147:FFU262149 FPQ262147:FPQ262149 FZM262147:FZM262149 GJI262147:GJI262149 GTE262147:GTE262149 HDA262147:HDA262149 HMW262147:HMW262149 HWS262147:HWS262149 IGO262147:IGO262149 IQK262147:IQK262149 JAG262147:JAG262149 JKC262147:JKC262149 JTY262147:JTY262149 KDU262147:KDU262149 KNQ262147:KNQ262149 KXM262147:KXM262149 LHI262147:LHI262149 LRE262147:LRE262149 MBA262147:MBA262149 MKW262147:MKW262149 MUS262147:MUS262149 NEO262147:NEO262149 NOK262147:NOK262149 NYG262147:NYG262149 OIC262147:OIC262149 ORY262147:ORY262149 PBU262147:PBU262149 PLQ262147:PLQ262149 PVM262147:PVM262149 QFI262147:QFI262149 QPE262147:QPE262149 QZA262147:QZA262149 RIW262147:RIW262149 RSS262147:RSS262149 SCO262147:SCO262149 SMK262147:SMK262149 SWG262147:SWG262149 TGC262147:TGC262149 TPY262147:TPY262149 TZU262147:TZU262149 UJQ262147:UJQ262149 UTM262147:UTM262149 VDI262147:VDI262149 VNE262147:VNE262149 VXA262147:VXA262149 WGW262147:WGW262149 WQS262147:WQS262149 D327683:D327685 EG327683:EG327685 OC327683:OC327685 XY327683:XY327685 AHU327683:AHU327685 ARQ327683:ARQ327685 BBM327683:BBM327685 BLI327683:BLI327685 BVE327683:BVE327685 CFA327683:CFA327685 COW327683:COW327685 CYS327683:CYS327685 DIO327683:DIO327685 DSK327683:DSK327685 ECG327683:ECG327685 EMC327683:EMC327685 EVY327683:EVY327685 FFU327683:FFU327685 FPQ327683:FPQ327685 FZM327683:FZM327685 GJI327683:GJI327685 GTE327683:GTE327685 HDA327683:HDA327685 HMW327683:HMW327685 HWS327683:HWS327685 IGO327683:IGO327685 IQK327683:IQK327685 JAG327683:JAG327685 JKC327683:JKC327685 JTY327683:JTY327685 KDU327683:KDU327685 KNQ327683:KNQ327685 KXM327683:KXM327685 LHI327683:LHI327685 LRE327683:LRE327685 MBA327683:MBA327685 MKW327683:MKW327685 MUS327683:MUS327685 NEO327683:NEO327685 NOK327683:NOK327685 NYG327683:NYG327685 OIC327683:OIC327685 ORY327683:ORY327685 PBU327683:PBU327685 PLQ327683:PLQ327685 PVM327683:PVM327685 QFI327683:QFI327685 QPE327683:QPE327685 QZA327683:QZA327685 RIW327683:RIW327685 RSS327683:RSS327685 SCO327683:SCO327685 SMK327683:SMK327685 SWG327683:SWG327685 TGC327683:TGC327685 TPY327683:TPY327685 TZU327683:TZU327685 UJQ327683:UJQ327685 UTM327683:UTM327685 VDI327683:VDI327685 VNE327683:VNE327685 VXA327683:VXA327685 WGW327683:WGW327685 WQS327683:WQS327685 D393219:D393221 EG393219:EG393221 OC393219:OC393221 XY393219:XY393221 AHU393219:AHU393221 ARQ393219:ARQ393221 BBM393219:BBM393221 BLI393219:BLI393221 BVE393219:BVE393221 CFA393219:CFA393221 COW393219:COW393221 CYS393219:CYS393221 DIO393219:DIO393221 DSK393219:DSK393221 ECG393219:ECG393221 EMC393219:EMC393221 EVY393219:EVY393221 FFU393219:FFU393221 FPQ393219:FPQ393221 FZM393219:FZM393221 GJI393219:GJI393221 GTE393219:GTE393221 HDA393219:HDA393221 HMW393219:HMW393221 HWS393219:HWS393221 IGO393219:IGO393221 IQK393219:IQK393221 JAG393219:JAG393221 JKC393219:JKC393221 JTY393219:JTY393221 KDU393219:KDU393221 KNQ393219:KNQ393221 KXM393219:KXM393221 LHI393219:LHI393221 LRE393219:LRE393221 MBA393219:MBA393221 MKW393219:MKW393221 MUS393219:MUS393221 NEO393219:NEO393221 NOK393219:NOK393221 NYG393219:NYG393221 OIC393219:OIC393221 ORY393219:ORY393221 PBU393219:PBU393221 PLQ393219:PLQ393221 PVM393219:PVM393221 QFI393219:QFI393221 QPE393219:QPE393221 QZA393219:QZA393221 RIW393219:RIW393221 RSS393219:RSS393221 SCO393219:SCO393221 SMK393219:SMK393221 SWG393219:SWG393221 TGC393219:TGC393221 TPY393219:TPY393221 TZU393219:TZU393221 UJQ393219:UJQ393221 UTM393219:UTM393221 VDI393219:VDI393221 VNE393219:VNE393221 VXA393219:VXA393221 WGW393219:WGW393221 WQS393219:WQS393221 D458755:D458757 EG458755:EG458757 OC458755:OC458757 XY458755:XY458757 AHU458755:AHU458757 ARQ458755:ARQ458757 BBM458755:BBM458757 BLI458755:BLI458757 BVE458755:BVE458757 CFA458755:CFA458757 COW458755:COW458757 CYS458755:CYS458757 DIO458755:DIO458757 DSK458755:DSK458757 ECG458755:ECG458757 EMC458755:EMC458757 EVY458755:EVY458757 FFU458755:FFU458757 FPQ458755:FPQ458757 FZM458755:FZM458757 GJI458755:GJI458757 GTE458755:GTE458757 HDA458755:HDA458757 HMW458755:HMW458757 HWS458755:HWS458757 IGO458755:IGO458757 IQK458755:IQK458757 JAG458755:JAG458757 JKC458755:JKC458757 JTY458755:JTY458757 KDU458755:KDU458757 KNQ458755:KNQ458757 KXM458755:KXM458757 LHI458755:LHI458757 LRE458755:LRE458757 MBA458755:MBA458757 MKW458755:MKW458757 MUS458755:MUS458757 NEO458755:NEO458757 NOK458755:NOK458757 NYG458755:NYG458757 OIC458755:OIC458757 ORY458755:ORY458757 PBU458755:PBU458757 PLQ458755:PLQ458757 PVM458755:PVM458757 QFI458755:QFI458757 QPE458755:QPE458757 QZA458755:QZA458757 RIW458755:RIW458757 RSS458755:RSS458757 SCO458755:SCO458757 SMK458755:SMK458757 SWG458755:SWG458757 TGC458755:TGC458757 TPY458755:TPY458757 TZU458755:TZU458757 UJQ458755:UJQ458757 UTM458755:UTM458757 VDI458755:VDI458757 VNE458755:VNE458757 VXA458755:VXA458757 WGW458755:WGW458757 WQS458755:WQS458757 D524291:D524293 EG524291:EG524293 OC524291:OC524293 XY524291:XY524293 AHU524291:AHU524293 ARQ524291:ARQ524293 BBM524291:BBM524293 BLI524291:BLI524293 BVE524291:BVE524293 CFA524291:CFA524293 COW524291:COW524293 CYS524291:CYS524293 DIO524291:DIO524293 DSK524291:DSK524293 ECG524291:ECG524293 EMC524291:EMC524293 EVY524291:EVY524293 FFU524291:FFU524293 FPQ524291:FPQ524293 FZM524291:FZM524293 GJI524291:GJI524293 GTE524291:GTE524293 HDA524291:HDA524293 HMW524291:HMW524293 HWS524291:HWS524293 IGO524291:IGO524293 IQK524291:IQK524293 JAG524291:JAG524293 JKC524291:JKC524293 JTY524291:JTY524293 KDU524291:KDU524293 KNQ524291:KNQ524293 KXM524291:KXM524293 LHI524291:LHI524293 LRE524291:LRE524293 MBA524291:MBA524293 MKW524291:MKW524293 MUS524291:MUS524293 NEO524291:NEO524293 NOK524291:NOK524293 NYG524291:NYG524293 OIC524291:OIC524293 ORY524291:ORY524293 PBU524291:PBU524293 PLQ524291:PLQ524293 PVM524291:PVM524293 QFI524291:QFI524293 QPE524291:QPE524293 QZA524291:QZA524293 RIW524291:RIW524293 RSS524291:RSS524293 SCO524291:SCO524293 SMK524291:SMK524293 SWG524291:SWG524293 TGC524291:TGC524293 TPY524291:TPY524293 TZU524291:TZU524293 UJQ524291:UJQ524293 UTM524291:UTM524293 VDI524291:VDI524293 VNE524291:VNE524293 VXA524291:VXA524293 WGW524291:WGW524293 WQS524291:WQS524293 D589827:D589829 EG589827:EG589829 OC589827:OC589829 XY589827:XY589829 AHU589827:AHU589829 ARQ589827:ARQ589829 BBM589827:BBM589829 BLI589827:BLI589829 BVE589827:BVE589829 CFA589827:CFA589829 COW589827:COW589829 CYS589827:CYS589829 DIO589827:DIO589829 DSK589827:DSK589829 ECG589827:ECG589829 EMC589827:EMC589829 EVY589827:EVY589829 FFU589827:FFU589829 FPQ589827:FPQ589829 FZM589827:FZM589829 GJI589827:GJI589829 GTE589827:GTE589829 HDA589827:HDA589829 HMW589827:HMW589829 HWS589827:HWS589829 IGO589827:IGO589829 IQK589827:IQK589829 JAG589827:JAG589829 JKC589827:JKC589829 JTY589827:JTY589829 KDU589827:KDU589829 KNQ589827:KNQ589829 KXM589827:KXM589829 LHI589827:LHI589829 LRE589827:LRE589829 MBA589827:MBA589829 MKW589827:MKW589829 MUS589827:MUS589829 NEO589827:NEO589829 NOK589827:NOK589829 NYG589827:NYG589829 OIC589827:OIC589829 ORY589827:ORY589829 PBU589827:PBU589829 PLQ589827:PLQ589829 PVM589827:PVM589829 QFI589827:QFI589829 QPE589827:QPE589829 QZA589827:QZA589829 RIW589827:RIW589829 RSS589827:RSS589829 SCO589827:SCO589829 SMK589827:SMK589829 SWG589827:SWG589829 TGC589827:TGC589829 TPY589827:TPY589829 TZU589827:TZU589829 UJQ589827:UJQ589829 UTM589827:UTM589829 VDI589827:VDI589829 VNE589827:VNE589829 VXA589827:VXA589829 WGW589827:WGW589829 WQS589827:WQS589829 D655363:D655365 EG655363:EG655365 OC655363:OC655365 XY655363:XY655365 AHU655363:AHU655365 ARQ655363:ARQ655365 BBM655363:BBM655365 BLI655363:BLI655365 BVE655363:BVE655365 CFA655363:CFA655365 COW655363:COW655365 CYS655363:CYS655365 DIO655363:DIO655365 DSK655363:DSK655365 ECG655363:ECG655365 EMC655363:EMC655365 EVY655363:EVY655365 FFU655363:FFU655365 FPQ655363:FPQ655365 FZM655363:FZM655365 GJI655363:GJI655365 GTE655363:GTE655365 HDA655363:HDA655365 HMW655363:HMW655365 HWS655363:HWS655365 IGO655363:IGO655365 IQK655363:IQK655365 JAG655363:JAG655365 JKC655363:JKC655365 JTY655363:JTY655365 KDU655363:KDU655365 KNQ655363:KNQ655365 KXM655363:KXM655365 LHI655363:LHI655365 LRE655363:LRE655365 MBA655363:MBA655365 MKW655363:MKW655365 MUS655363:MUS655365 NEO655363:NEO655365 NOK655363:NOK655365 NYG655363:NYG655365 OIC655363:OIC655365 ORY655363:ORY655365 PBU655363:PBU655365 PLQ655363:PLQ655365 PVM655363:PVM655365 QFI655363:QFI655365 QPE655363:QPE655365 QZA655363:QZA655365 RIW655363:RIW655365 RSS655363:RSS655365 SCO655363:SCO655365 SMK655363:SMK655365 SWG655363:SWG655365 TGC655363:TGC655365 TPY655363:TPY655365 TZU655363:TZU655365 UJQ655363:UJQ655365 UTM655363:UTM655365 VDI655363:VDI655365 VNE655363:VNE655365 VXA655363:VXA655365 WGW655363:WGW655365 WQS655363:WQS655365 D720899:D720901 EG720899:EG720901 OC720899:OC720901 XY720899:XY720901 AHU720899:AHU720901 ARQ720899:ARQ720901 BBM720899:BBM720901 BLI720899:BLI720901 BVE720899:BVE720901 CFA720899:CFA720901 COW720899:COW720901 CYS720899:CYS720901 DIO720899:DIO720901 DSK720899:DSK720901 ECG720899:ECG720901 EMC720899:EMC720901 EVY720899:EVY720901 FFU720899:FFU720901 FPQ720899:FPQ720901 FZM720899:FZM720901 GJI720899:GJI720901 GTE720899:GTE720901 HDA720899:HDA720901 HMW720899:HMW720901 HWS720899:HWS720901 IGO720899:IGO720901 IQK720899:IQK720901 JAG720899:JAG720901 JKC720899:JKC720901 JTY720899:JTY720901 KDU720899:KDU720901 KNQ720899:KNQ720901 KXM720899:KXM720901 LHI720899:LHI720901 LRE720899:LRE720901 MBA720899:MBA720901 MKW720899:MKW720901 MUS720899:MUS720901 NEO720899:NEO720901 NOK720899:NOK720901 NYG720899:NYG720901 OIC720899:OIC720901 ORY720899:ORY720901 PBU720899:PBU720901 PLQ720899:PLQ720901 PVM720899:PVM720901 QFI720899:QFI720901 QPE720899:QPE720901 QZA720899:QZA720901 RIW720899:RIW720901 RSS720899:RSS720901 SCO720899:SCO720901 SMK720899:SMK720901 SWG720899:SWG720901 TGC720899:TGC720901 TPY720899:TPY720901 TZU720899:TZU720901 UJQ720899:UJQ720901 UTM720899:UTM720901 VDI720899:VDI720901 VNE720899:VNE720901 VXA720899:VXA720901 WGW720899:WGW720901 WQS720899:WQS720901 D786435:D786437 EG786435:EG786437 OC786435:OC786437 XY786435:XY786437 AHU786435:AHU786437 ARQ786435:ARQ786437 BBM786435:BBM786437 BLI786435:BLI786437 BVE786435:BVE786437 CFA786435:CFA786437 COW786435:COW786437 CYS786435:CYS786437 DIO786435:DIO786437 DSK786435:DSK786437 ECG786435:ECG786437 EMC786435:EMC786437 EVY786435:EVY786437 FFU786435:FFU786437 FPQ786435:FPQ786437 FZM786435:FZM786437 GJI786435:GJI786437 GTE786435:GTE786437 HDA786435:HDA786437 HMW786435:HMW786437 HWS786435:HWS786437 IGO786435:IGO786437 IQK786435:IQK786437 JAG786435:JAG786437 JKC786435:JKC786437 JTY786435:JTY786437 KDU786435:KDU786437 KNQ786435:KNQ786437 KXM786435:KXM786437 LHI786435:LHI786437 LRE786435:LRE786437 MBA786435:MBA786437 MKW786435:MKW786437 MUS786435:MUS786437 NEO786435:NEO786437 NOK786435:NOK786437 NYG786435:NYG786437 OIC786435:OIC786437 ORY786435:ORY786437 PBU786435:PBU786437 PLQ786435:PLQ786437 PVM786435:PVM786437 QFI786435:QFI786437 QPE786435:QPE786437 QZA786435:QZA786437 RIW786435:RIW786437 RSS786435:RSS786437 SCO786435:SCO786437 SMK786435:SMK786437 SWG786435:SWG786437 TGC786435:TGC786437 TPY786435:TPY786437 TZU786435:TZU786437 UJQ786435:UJQ786437 UTM786435:UTM786437 VDI786435:VDI786437 VNE786435:VNE786437 VXA786435:VXA786437 WGW786435:WGW786437 WQS786435:WQS786437 D851971:D851973 EG851971:EG851973 OC851971:OC851973 XY851971:XY851973 AHU851971:AHU851973 ARQ851971:ARQ851973 BBM851971:BBM851973 BLI851971:BLI851973 BVE851971:BVE851973 CFA851971:CFA851973 COW851971:COW851973 CYS851971:CYS851973 DIO851971:DIO851973 DSK851971:DSK851973 ECG851971:ECG851973 EMC851971:EMC851973 EVY851971:EVY851973 FFU851971:FFU851973 FPQ851971:FPQ851973 FZM851971:FZM851973 GJI851971:GJI851973 GTE851971:GTE851973 HDA851971:HDA851973 HMW851971:HMW851973 HWS851971:HWS851973 IGO851971:IGO851973 IQK851971:IQK851973 JAG851971:JAG851973 JKC851971:JKC851973 JTY851971:JTY851973 KDU851971:KDU851973 KNQ851971:KNQ851973 KXM851971:KXM851973 LHI851971:LHI851973 LRE851971:LRE851973 MBA851971:MBA851973 MKW851971:MKW851973 MUS851971:MUS851973 NEO851971:NEO851973 NOK851971:NOK851973 NYG851971:NYG851973 OIC851971:OIC851973 ORY851971:ORY851973 PBU851971:PBU851973 PLQ851971:PLQ851973 PVM851971:PVM851973 QFI851971:QFI851973 QPE851971:QPE851973 QZA851971:QZA851973 RIW851971:RIW851973 RSS851971:RSS851973 SCO851971:SCO851973 SMK851971:SMK851973 SWG851971:SWG851973 TGC851971:TGC851973 TPY851971:TPY851973 TZU851971:TZU851973 UJQ851971:UJQ851973 UTM851971:UTM851973 VDI851971:VDI851973 VNE851971:VNE851973 VXA851971:VXA851973 WGW851971:WGW851973 WQS851971:WQS851973 D917507:D917509 EG917507:EG917509 OC917507:OC917509 XY917507:XY917509 AHU917507:AHU917509 ARQ917507:ARQ917509 BBM917507:BBM917509 BLI917507:BLI917509 BVE917507:BVE917509 CFA917507:CFA917509 COW917507:COW917509 CYS917507:CYS917509 DIO917507:DIO917509 DSK917507:DSK917509 ECG917507:ECG917509 EMC917507:EMC917509 EVY917507:EVY917509 FFU917507:FFU917509 FPQ917507:FPQ917509 FZM917507:FZM917509 GJI917507:GJI917509 GTE917507:GTE917509 HDA917507:HDA917509 HMW917507:HMW917509 HWS917507:HWS917509 IGO917507:IGO917509 IQK917507:IQK917509 JAG917507:JAG917509 JKC917507:JKC917509 JTY917507:JTY917509 KDU917507:KDU917509 KNQ917507:KNQ917509 KXM917507:KXM917509 LHI917507:LHI917509 LRE917507:LRE917509 MBA917507:MBA917509 MKW917507:MKW917509 MUS917507:MUS917509 NEO917507:NEO917509 NOK917507:NOK917509 NYG917507:NYG917509 OIC917507:OIC917509 ORY917507:ORY917509 PBU917507:PBU917509 PLQ917507:PLQ917509 PVM917507:PVM917509 QFI917507:QFI917509 QPE917507:QPE917509 QZA917507:QZA917509 RIW917507:RIW917509 RSS917507:RSS917509 SCO917507:SCO917509 SMK917507:SMK917509 SWG917507:SWG917509 TGC917507:TGC917509 TPY917507:TPY917509 TZU917507:TZU917509 UJQ917507:UJQ917509 UTM917507:UTM917509 VDI917507:VDI917509 VNE917507:VNE917509 VXA917507:VXA917509 WGW917507:WGW917509 WQS917507:WQS917509 D983043:D983045 EG983043:EG983045 OC983043:OC983045 XY983043:XY983045 AHU983043:AHU983045 ARQ983043:ARQ983045 BBM983043:BBM983045 BLI983043:BLI983045 BVE983043:BVE983045 CFA983043:CFA983045 COW983043:COW983045 CYS983043:CYS983045 DIO983043:DIO983045 DSK983043:DSK983045 ECG983043:ECG983045 EMC983043:EMC983045 EVY983043:EVY983045 FFU983043:FFU983045 FPQ983043:FPQ983045 FZM983043:FZM983045 GJI983043:GJI983045 GTE983043:GTE983045 HDA983043:HDA983045 HMW983043:HMW983045 HWS983043:HWS983045 IGO983043:IGO983045 IQK983043:IQK983045 JAG983043:JAG983045 JKC983043:JKC983045 JTY983043:JTY983045 KDU983043:KDU983045 KNQ983043:KNQ983045 KXM983043:KXM983045 LHI983043:LHI983045 LRE983043:LRE983045 MBA983043:MBA983045 MKW983043:MKW983045 MUS983043:MUS983045 NEO983043:NEO983045 NOK983043:NOK983045 NYG983043:NYG983045 OIC983043:OIC983045 ORY983043:ORY983045 PBU983043:PBU983045 PLQ983043:PLQ983045 PVM983043:PVM983045 QFI983043:QFI983045 QPE983043:QPE983045 QZA983043:QZA983045 RIW983043:RIW983045 RSS983043:RSS983045 SCO983043:SCO983045 SMK983043:SMK983045 SWG983043:SWG983045 TGC983043:TGC983045 TPY983043:TPY983045 TZU983043:TZU983045 UJQ983043:UJQ983045 UTM983043:UTM983045 VDI983043:VDI983045 VNE983043:VNE983045 VXA983043:VXA983045 WGW983043:WGW983045 WQS983043:WQS983045 D238 EG238 OC238 XY238 AHU238 ARQ238 BBM238 BLI238 BVE238 CFA238 COW238 CYS238 DIO238 DSK238 ECG238 EMC238 EVY238 FFU238 FPQ238 FZM238 GJI238 GTE238 HDA238 HMW238 HWS238 IGO238 IQK238 JAG238 JKC238 JTY238 KDU238 KNQ238 KXM238 LHI238 LRE238 MBA238 MKW238 MUS238 NEO238 NOK238 NYG238 OIC238 ORY238 PBU238 PLQ238 PVM238 QFI238 QPE238 QZA238 RIW238 RSS238 SCO238 SMK238 SWG238 TGC238 TPY238 TZU238 UJQ238 UTM238 VDI238 VNE238 VXA238 WGW238 WQS238 D65601 EG65601 OC65601 XY65601 AHU65601 ARQ65601 BBM65601 BLI65601 BVE65601 CFA65601 COW65601 CYS65601 DIO65601 DSK65601 ECG65601 EMC65601 EVY65601 FFU65601 FPQ65601 FZM65601 GJI65601 GTE65601 HDA65601 HMW65601 HWS65601 IGO65601 IQK65601 JAG65601 JKC65601 JTY65601 KDU65601 KNQ65601 KXM65601 LHI65601 LRE65601 MBA65601 MKW65601 MUS65601 NEO65601 NOK65601 NYG65601 OIC65601 ORY65601 PBU65601 PLQ65601 PVM65601 QFI65601 QPE65601 QZA65601 RIW65601 RSS65601 SCO65601 SMK65601 SWG65601 TGC65601 TPY65601 TZU65601 UJQ65601 UTM65601 VDI65601 VNE65601 VXA65601 WGW65601 WQS65601 D131137 EG131137 OC131137 XY131137 AHU131137 ARQ131137 BBM131137 BLI131137 BVE131137 CFA131137 COW131137 CYS131137 DIO131137 DSK131137 ECG131137 EMC131137 EVY131137 FFU131137 FPQ131137 FZM131137 GJI131137 GTE131137 HDA131137 HMW131137 HWS131137 IGO131137 IQK131137 JAG131137 JKC131137 JTY131137 KDU131137 KNQ131137 KXM131137 LHI131137 LRE131137 MBA131137 MKW131137 MUS131137 NEO131137 NOK131137 NYG131137 OIC131137 ORY131137 PBU131137 PLQ131137 PVM131137 QFI131137 QPE131137 QZA131137 RIW131137 RSS131137 SCO131137 SMK131137 SWG131137 TGC131137 TPY131137 TZU131137 UJQ131137 UTM131137 VDI131137 VNE131137 VXA131137 WGW131137 WQS131137 D196673 EG196673 OC196673 XY196673 AHU196673 ARQ196673 BBM196673 BLI196673 BVE196673 CFA196673 COW196673 CYS196673 DIO196673 DSK196673 ECG196673 EMC196673 EVY196673 FFU196673 FPQ196673 FZM196673 GJI196673 GTE196673 HDA196673 HMW196673 HWS196673 IGO196673 IQK196673 JAG196673 JKC196673 JTY196673 KDU196673 KNQ196673 KXM196673 LHI196673 LRE196673 MBA196673 MKW196673 MUS196673 NEO196673 NOK196673 NYG196673 OIC196673 ORY196673 PBU196673 PLQ196673 PVM196673 QFI196673 QPE196673 QZA196673 RIW196673 RSS196673 SCO196673 SMK196673 SWG196673 TGC196673 TPY196673 TZU196673 UJQ196673 UTM196673 VDI196673 VNE196673 VXA196673 WGW196673 WQS196673 D262209 EG262209 OC262209 XY262209 AHU262209 ARQ262209 BBM262209 BLI262209 BVE262209 CFA262209 COW262209 CYS262209 DIO262209 DSK262209 ECG262209 EMC262209 EVY262209 FFU262209 FPQ262209 FZM262209 GJI262209 GTE262209 HDA262209 HMW262209 HWS262209 IGO262209 IQK262209 JAG262209 JKC262209 JTY262209 KDU262209 KNQ262209 KXM262209 LHI262209 LRE262209 MBA262209 MKW262209 MUS262209 NEO262209 NOK262209 NYG262209 OIC262209 ORY262209 PBU262209 PLQ262209 PVM262209 QFI262209 QPE262209 QZA262209 RIW262209 RSS262209 SCO262209 SMK262209 SWG262209 TGC262209 TPY262209 TZU262209 UJQ262209 UTM262209 VDI262209 VNE262209 VXA262209 WGW262209 WQS262209 D327745 EG327745 OC327745 XY327745 AHU327745 ARQ327745 BBM327745 BLI327745 BVE327745 CFA327745 COW327745 CYS327745 DIO327745 DSK327745 ECG327745 EMC327745 EVY327745 FFU327745 FPQ327745 FZM327745 GJI327745 GTE327745 HDA327745 HMW327745 HWS327745 IGO327745 IQK327745 JAG327745 JKC327745 JTY327745 KDU327745 KNQ327745 KXM327745 LHI327745 LRE327745 MBA327745 MKW327745 MUS327745 NEO327745 NOK327745 NYG327745 OIC327745 ORY327745 PBU327745 PLQ327745 PVM327745 QFI327745 QPE327745 QZA327745 RIW327745 RSS327745 SCO327745 SMK327745 SWG327745 TGC327745 TPY327745 TZU327745 UJQ327745 UTM327745 VDI327745 VNE327745 VXA327745 WGW327745 WQS327745 D393281 EG393281 OC393281 XY393281 AHU393281 ARQ393281 BBM393281 BLI393281 BVE393281 CFA393281 COW393281 CYS393281 DIO393281 DSK393281 ECG393281 EMC393281 EVY393281 FFU393281 FPQ393281 FZM393281 GJI393281 GTE393281 HDA393281 HMW393281 HWS393281 IGO393281 IQK393281 JAG393281 JKC393281 JTY393281 KDU393281 KNQ393281 KXM393281 LHI393281 LRE393281 MBA393281 MKW393281 MUS393281 NEO393281 NOK393281 NYG393281 OIC393281 ORY393281 PBU393281 PLQ393281 PVM393281 QFI393281 QPE393281 QZA393281 RIW393281 RSS393281 SCO393281 SMK393281 SWG393281 TGC393281 TPY393281 TZU393281 UJQ393281 UTM393281 VDI393281 VNE393281 VXA393281 WGW393281 WQS393281 D458817 EG458817 OC458817 XY458817 AHU458817 ARQ458817 BBM458817 BLI458817 BVE458817 CFA458817 COW458817 CYS458817 DIO458817 DSK458817 ECG458817 EMC458817 EVY458817 FFU458817 FPQ458817 FZM458817 GJI458817 GTE458817 HDA458817 HMW458817 HWS458817 IGO458817 IQK458817 JAG458817 JKC458817 JTY458817 KDU458817 KNQ458817 KXM458817 LHI458817 LRE458817 MBA458817 MKW458817 MUS458817 NEO458817 NOK458817 NYG458817 OIC458817 ORY458817 PBU458817 PLQ458817 PVM458817 QFI458817 QPE458817 QZA458817 RIW458817 RSS458817 SCO458817 SMK458817 SWG458817 TGC458817 TPY458817 TZU458817 UJQ458817 UTM458817 VDI458817 VNE458817 VXA458817 WGW458817 WQS458817 D524353 EG524353 OC524353 XY524353 AHU524353 ARQ524353 BBM524353 BLI524353 BVE524353 CFA524353 COW524353 CYS524353 DIO524353 DSK524353 ECG524353 EMC524353 EVY524353 FFU524353 FPQ524353 FZM524353 GJI524353 GTE524353 HDA524353 HMW524353 HWS524353 IGO524353 IQK524353 JAG524353 JKC524353 JTY524353 KDU524353 KNQ524353 KXM524353 LHI524353 LRE524353 MBA524353 MKW524353 MUS524353 NEO524353 NOK524353 NYG524353 OIC524353 ORY524353 PBU524353 PLQ524353 PVM524353 QFI524353 QPE524353 QZA524353 RIW524353 RSS524353 SCO524353 SMK524353 SWG524353 TGC524353 TPY524353 TZU524353 UJQ524353 UTM524353 VDI524353 VNE524353 VXA524353 WGW524353 WQS524353 D589889 EG589889 OC589889 XY589889 AHU589889 ARQ589889 BBM589889 BLI589889 BVE589889 CFA589889 COW589889 CYS589889 DIO589889 DSK589889 ECG589889 EMC589889 EVY589889 FFU589889 FPQ589889 FZM589889 GJI589889 GTE589889 HDA589889 HMW589889 HWS589889 IGO589889 IQK589889 JAG589889 JKC589889 JTY589889 KDU589889 KNQ589889 KXM589889 LHI589889 LRE589889 MBA589889 MKW589889 MUS589889 NEO589889 NOK589889 NYG589889 OIC589889 ORY589889 PBU589889 PLQ589889 PVM589889 QFI589889 QPE589889 QZA589889 RIW589889 RSS589889 SCO589889 SMK589889 SWG589889 TGC589889 TPY589889 TZU589889 UJQ589889 UTM589889 VDI589889 VNE589889 VXA589889 WGW589889 WQS589889 D655425 EG655425 OC655425 XY655425 AHU655425 ARQ655425 BBM655425 BLI655425 BVE655425 CFA655425 COW655425 CYS655425 DIO655425 DSK655425 ECG655425 EMC655425 EVY655425 FFU655425 FPQ655425 FZM655425 GJI655425 GTE655425 HDA655425 HMW655425 HWS655425 IGO655425 IQK655425 JAG655425 JKC655425 JTY655425 KDU655425 KNQ655425 KXM655425 LHI655425 LRE655425 MBA655425 MKW655425 MUS655425 NEO655425 NOK655425 NYG655425 OIC655425 ORY655425 PBU655425 PLQ655425 PVM655425 QFI655425 QPE655425 QZA655425 RIW655425 RSS655425 SCO655425 SMK655425 SWG655425 TGC655425 TPY655425 TZU655425 UJQ655425 UTM655425 VDI655425 VNE655425 VXA655425 WGW655425 WQS655425 D720961 EG720961 OC720961 XY720961 AHU720961 ARQ720961 BBM720961 BLI720961 BVE720961 CFA720961 COW720961 CYS720961 DIO720961 DSK720961 ECG720961 EMC720961 EVY720961 FFU720961 FPQ720961 FZM720961 GJI720961 GTE720961 HDA720961 HMW720961 HWS720961 IGO720961 IQK720961 JAG720961 JKC720961 JTY720961 KDU720961 KNQ720961 KXM720961 LHI720961 LRE720961 MBA720961 MKW720961 MUS720961 NEO720961 NOK720961 NYG720961 OIC720961 ORY720961 PBU720961 PLQ720961 PVM720961 QFI720961 QPE720961 QZA720961 RIW720961 RSS720961 SCO720961 SMK720961 SWG720961 TGC720961 TPY720961 TZU720961 UJQ720961 UTM720961 VDI720961 VNE720961 VXA720961 WGW720961 WQS720961 D786497 EG786497 OC786497 XY786497 AHU786497 ARQ786497 BBM786497 BLI786497 BVE786497 CFA786497 COW786497 CYS786497 DIO786497 DSK786497 ECG786497 EMC786497 EVY786497 FFU786497 FPQ786497 FZM786497 GJI786497 GTE786497 HDA786497 HMW786497 HWS786497 IGO786497 IQK786497 JAG786497 JKC786497 JTY786497 KDU786497 KNQ786497 KXM786497 LHI786497 LRE786497 MBA786497 MKW786497 MUS786497 NEO786497 NOK786497 NYG786497 OIC786497 ORY786497 PBU786497 PLQ786497 PVM786497 QFI786497 QPE786497 QZA786497 RIW786497 RSS786497 SCO786497 SMK786497 SWG786497 TGC786497 TPY786497 TZU786497 UJQ786497 UTM786497 VDI786497 VNE786497 VXA786497 WGW786497 WQS786497 D852033 EG852033 OC852033 XY852033 AHU852033 ARQ852033 BBM852033 BLI852033 BVE852033 CFA852033 COW852033 CYS852033 DIO852033 DSK852033 ECG852033 EMC852033 EVY852033 FFU852033 FPQ852033 FZM852033 GJI852033 GTE852033 HDA852033 HMW852033 HWS852033 IGO852033 IQK852033 JAG852033 JKC852033 JTY852033 KDU852033 KNQ852033 KXM852033 LHI852033 LRE852033 MBA852033 MKW852033 MUS852033 NEO852033 NOK852033 NYG852033 OIC852033 ORY852033 PBU852033 PLQ852033 PVM852033 QFI852033 QPE852033 QZA852033 RIW852033 RSS852033 SCO852033 SMK852033 SWG852033 TGC852033 TPY852033 TZU852033 UJQ852033 UTM852033 VDI852033 VNE852033 VXA852033 WGW852033 WQS852033 D917569 EG917569 OC917569 XY917569 AHU917569 ARQ917569 BBM917569 BLI917569 BVE917569 CFA917569 COW917569 CYS917569 DIO917569 DSK917569 ECG917569 EMC917569 EVY917569 FFU917569 FPQ917569 FZM917569 GJI917569 GTE917569 HDA917569 HMW917569 HWS917569 IGO917569 IQK917569 JAG917569 JKC917569 JTY917569 KDU917569 KNQ917569 KXM917569 LHI917569 LRE917569 MBA917569 MKW917569 MUS917569 NEO917569 NOK917569 NYG917569 OIC917569 ORY917569 PBU917569 PLQ917569 PVM917569 QFI917569 QPE917569 QZA917569 RIW917569 RSS917569 SCO917569 SMK917569 SWG917569 TGC917569 TPY917569 TZU917569 UJQ917569 UTM917569 VDI917569 VNE917569 VXA917569 WGW917569 WQS917569 D983105 EG983105 OC983105 XY983105 AHU983105 ARQ983105 BBM983105 BLI983105 BVE983105 CFA983105 COW983105 CYS983105 DIO983105 DSK983105 ECG983105 EMC983105 EVY983105 FFU983105 FPQ983105 FZM983105 GJI983105 GTE983105 HDA983105 HMW983105 HWS983105 IGO983105 IQK983105 JAG983105 JKC983105 JTY983105 KDU983105 KNQ983105 KXM983105 LHI983105 LRE983105 MBA983105 MKW983105 MUS983105 NEO983105 NOK983105 NYG983105 OIC983105 ORY983105 PBU983105 PLQ983105 PVM983105 QFI983105 QPE983105 QZA983105 RIW983105 RSS983105 SCO983105 SMK983105 SWG983105 TGC983105 TPY983105 TZU983105 UJQ983105 UTM983105 VDI983105 VNE983105 VXA983105 WGW983105 WQS983105" xr:uid="{E5AF3F98-362E-4F2A-9549-72D726E2C58C}">
      <formula1>5</formula1>
      <formula2>5400</formula2>
    </dataValidation>
  </dataValidations>
  <pageMargins left="0.75" right="0.75" top="1" bottom="1" header="0.5" footer="0.5"/>
  <pageSetup orientation="portrait" verticalDpi="200" r:id="rId1"/>
  <headerFooter alignWithMargins="0"/>
  <ignoredErrors>
    <ignoredError sqref="D5: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opLeftCell="A196" zoomScale="55" zoomScaleNormal="55" workbookViewId="0">
      <selection activeCell="D178" sqref="D178: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topLeftCell="A156" zoomScale="55" zoomScaleNormal="55" workbookViewId="0">
      <selection activeCell="D177" sqref="D177: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topLeftCell="A167" zoomScale="55" zoomScaleNormal="55" workbookViewId="0">
      <selection activeCell="D179" sqref="D179:O232"/>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77"/>
      <c r="D236" s="1477"/>
      <c r="E236" s="1477"/>
      <c r="F236" s="1477"/>
      <c r="G236" s="1477"/>
      <c r="H236" s="1477"/>
      <c r="I236" s="1477"/>
      <c r="J236" s="1477"/>
      <c r="K236" s="1477"/>
      <c r="L236" s="1477"/>
      <c r="M236" s="1477"/>
      <c r="N236" s="1477"/>
      <c r="O236" s="1477"/>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77"/>
      <c r="D256" s="1477"/>
      <c r="E256" s="1477"/>
      <c r="F256" s="1477"/>
      <c r="G256" s="1477"/>
      <c r="H256" s="1477"/>
      <c r="I256" s="1477"/>
      <c r="J256" s="1477"/>
      <c r="K256" s="1477"/>
      <c r="L256" s="1477"/>
      <c r="M256" s="1477"/>
      <c r="N256" s="1477"/>
      <c r="O256" s="1477"/>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topLeftCell="A156" zoomScale="55" zoomScaleNormal="55" workbookViewId="0">
      <selection activeCell="D177" sqref="D177:O230"/>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topLeftCell="A201" zoomScale="55" zoomScaleNormal="55" workbookViewId="0">
      <selection activeCell="B60" sqref="B60:C112"/>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89" zoomScale="60" zoomScaleNormal="60" workbookViewId="0">
      <selection activeCell="Q677" sqref="Q677"/>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G137" zoomScale="55" zoomScaleNormal="55" workbookViewId="0">
      <selection activeCell="Q170" sqref="Q170"/>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81" t="s">
        <v>64</v>
      </c>
      <c r="B2" s="1483" t="s">
        <v>1</v>
      </c>
      <c r="C2" s="1486" t="s">
        <v>65</v>
      </c>
      <c r="D2" s="1487"/>
      <c r="E2" s="1488"/>
      <c r="F2" s="1486" t="s">
        <v>66</v>
      </c>
      <c r="G2" s="1487"/>
      <c r="H2" s="1488"/>
    </row>
    <row r="3" spans="1:8" ht="23.1" customHeight="1" thickBot="1" x14ac:dyDescent="0.25">
      <c r="A3" s="1482"/>
      <c r="B3" s="1485"/>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81" t="s">
        <v>64</v>
      </c>
      <c r="B14" s="1483" t="s">
        <v>1</v>
      </c>
      <c r="C14" s="1486" t="s">
        <v>78</v>
      </c>
      <c r="D14" s="1487"/>
      <c r="E14" s="1488"/>
      <c r="F14" s="1486" t="s">
        <v>79</v>
      </c>
      <c r="G14" s="1487"/>
      <c r="H14" s="1488"/>
    </row>
    <row r="15" spans="1:8" ht="23.1" customHeight="1" thickBot="1" x14ac:dyDescent="0.25">
      <c r="A15" s="1482"/>
      <c r="B15" s="1485"/>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81" t="s">
        <v>64</v>
      </c>
      <c r="B26" s="1483" t="s">
        <v>1</v>
      </c>
      <c r="C26" s="1486" t="s">
        <v>81</v>
      </c>
      <c r="D26" s="1487"/>
      <c r="E26" s="1488"/>
      <c r="F26" s="1486" t="s">
        <v>82</v>
      </c>
      <c r="G26" s="1487"/>
      <c r="H26" s="1488"/>
    </row>
    <row r="27" spans="1:8" ht="23.1" customHeight="1" thickBot="1" x14ac:dyDescent="0.25">
      <c r="A27" s="1482"/>
      <c r="B27" s="1485"/>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81" t="s">
        <v>64</v>
      </c>
      <c r="B38" s="1483" t="s">
        <v>1</v>
      </c>
      <c r="C38" s="1486" t="s">
        <v>84</v>
      </c>
      <c r="D38" s="1487"/>
      <c r="E38" s="1488"/>
      <c r="F38" s="1486" t="s">
        <v>85</v>
      </c>
      <c r="G38" s="1487"/>
      <c r="H38" s="1488"/>
    </row>
    <row r="39" spans="1:8" ht="23.1" customHeight="1" thickBot="1" x14ac:dyDescent="0.25">
      <c r="A39" s="1482"/>
      <c r="B39" s="1485"/>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81" t="s">
        <v>64</v>
      </c>
      <c r="B50" s="1483" t="s">
        <v>1</v>
      </c>
      <c r="C50" s="1486" t="s">
        <v>88</v>
      </c>
      <c r="D50" s="1487"/>
      <c r="E50" s="1488"/>
      <c r="F50" s="1486" t="s">
        <v>89</v>
      </c>
      <c r="G50" s="1487"/>
      <c r="H50" s="1488"/>
    </row>
    <row r="51" spans="1:8" ht="23.1" customHeight="1" thickBot="1" x14ac:dyDescent="0.25">
      <c r="A51" s="1482"/>
      <c r="B51" s="1485"/>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81" t="s">
        <v>64</v>
      </c>
      <c r="B62" s="1483" t="s">
        <v>1</v>
      </c>
      <c r="C62" s="1486" t="s">
        <v>92</v>
      </c>
      <c r="D62" s="1487"/>
      <c r="E62" s="1488"/>
      <c r="F62" s="1486" t="s">
        <v>93</v>
      </c>
      <c r="G62" s="1487"/>
      <c r="H62" s="1488"/>
    </row>
    <row r="63" spans="1:8" ht="23.1" customHeight="1" thickBot="1" x14ac:dyDescent="0.25">
      <c r="A63" s="1482"/>
      <c r="B63" s="1484"/>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81" t="s">
        <v>64</v>
      </c>
      <c r="B75" s="1483" t="s">
        <v>1</v>
      </c>
      <c r="C75" s="1486" t="s">
        <v>98</v>
      </c>
      <c r="D75" s="1487"/>
      <c r="E75" s="1488"/>
      <c r="F75" s="1486" t="s">
        <v>99</v>
      </c>
      <c r="G75" s="1487"/>
      <c r="H75" s="1488"/>
      <c r="I75" s="567" t="s">
        <v>100</v>
      </c>
      <c r="J75" s="568"/>
      <c r="K75" s="569"/>
      <c r="L75" s="567" t="s">
        <v>101</v>
      </c>
      <c r="M75" s="568"/>
      <c r="N75" s="569"/>
      <c r="O75" s="567" t="s">
        <v>102</v>
      </c>
      <c r="P75" s="568"/>
      <c r="Q75" s="569"/>
      <c r="R75" s="567" t="s">
        <v>103</v>
      </c>
      <c r="S75" s="568"/>
      <c r="T75" s="569"/>
    </row>
    <row r="76" spans="1:20" ht="23.1" customHeight="1" thickBot="1" x14ac:dyDescent="0.25">
      <c r="A76" s="1482"/>
      <c r="B76" s="1484"/>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81" t="s">
        <v>64</v>
      </c>
      <c r="B88" s="1483" t="s">
        <v>1</v>
      </c>
      <c r="C88" s="1486" t="s">
        <v>105</v>
      </c>
      <c r="D88" s="1487"/>
      <c r="E88" s="1488"/>
      <c r="F88" s="1486" t="s">
        <v>106</v>
      </c>
      <c r="G88" s="1487"/>
      <c r="H88" s="1488"/>
      <c r="I88" s="1489" t="s">
        <v>107</v>
      </c>
      <c r="J88" s="1490"/>
      <c r="K88" s="1491"/>
      <c r="L88" s="1489" t="s">
        <v>108</v>
      </c>
      <c r="M88" s="1490"/>
      <c r="N88" s="1491"/>
      <c r="O88" s="1489" t="s">
        <v>109</v>
      </c>
      <c r="P88" s="1490"/>
      <c r="Q88" s="1491"/>
      <c r="R88" s="1489" t="s">
        <v>110</v>
      </c>
      <c r="S88" s="1490"/>
      <c r="T88" s="1491"/>
      <c r="U88" s="1489" t="s">
        <v>111</v>
      </c>
      <c r="V88" s="1490"/>
      <c r="W88" s="1491"/>
      <c r="X88" s="1489" t="s">
        <v>112</v>
      </c>
      <c r="Y88" s="1490"/>
      <c r="Z88" s="1491"/>
    </row>
    <row r="89" spans="1:26" ht="23.1" customHeight="1" thickBot="1" x14ac:dyDescent="0.25">
      <c r="A89" s="1482"/>
      <c r="B89" s="1484"/>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81" t="s">
        <v>64</v>
      </c>
      <c r="B101" s="1483" t="s">
        <v>1</v>
      </c>
      <c r="C101" s="1486" t="s">
        <v>114</v>
      </c>
      <c r="D101" s="1487"/>
      <c r="E101" s="1488"/>
      <c r="F101" s="1486" t="s">
        <v>115</v>
      </c>
      <c r="G101" s="1487"/>
      <c r="H101" s="1488"/>
      <c r="I101" s="1486" t="s">
        <v>116</v>
      </c>
      <c r="J101" s="1487"/>
      <c r="K101" s="1488"/>
      <c r="L101" s="1486" t="s">
        <v>117</v>
      </c>
      <c r="M101" s="1487"/>
      <c r="N101" s="1488"/>
      <c r="O101" s="1486" t="s">
        <v>118</v>
      </c>
      <c r="P101" s="1487"/>
      <c r="Q101" s="1488"/>
      <c r="R101" s="1486" t="s">
        <v>119</v>
      </c>
      <c r="S101" s="1487"/>
      <c r="T101" s="1488"/>
      <c r="U101" s="1486" t="s">
        <v>120</v>
      </c>
      <c r="V101" s="1487"/>
      <c r="W101" s="1488"/>
      <c r="X101" s="1486" t="s">
        <v>121</v>
      </c>
      <c r="Y101" s="1487"/>
      <c r="Z101" s="1488"/>
      <c r="AA101" s="1486" t="s">
        <v>122</v>
      </c>
      <c r="AB101" s="1487"/>
      <c r="AC101" s="1488"/>
      <c r="AD101" s="1486" t="s">
        <v>123</v>
      </c>
      <c r="AE101" s="1487"/>
      <c r="AF101" s="1488"/>
      <c r="AG101" s="1486" t="s">
        <v>124</v>
      </c>
      <c r="AH101" s="1487"/>
      <c r="AI101" s="1488"/>
      <c r="AJ101" s="1486" t="s">
        <v>125</v>
      </c>
      <c r="AK101" s="1487"/>
      <c r="AL101" s="1488"/>
    </row>
    <row r="102" spans="1:38" ht="23.1" customHeight="1" thickBot="1" x14ac:dyDescent="0.25">
      <c r="A102" s="1482"/>
      <c r="B102" s="1484"/>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81" t="s">
        <v>64</v>
      </c>
      <c r="B114" s="1483" t="s">
        <v>1</v>
      </c>
      <c r="C114" s="1478">
        <v>59819</v>
      </c>
      <c r="D114" s="1479"/>
      <c r="E114" s="1480"/>
      <c r="F114" s="1478">
        <v>59850</v>
      </c>
      <c r="G114" s="1479"/>
      <c r="H114" s="1480"/>
      <c r="I114" s="1478">
        <v>59880</v>
      </c>
      <c r="J114" s="1479"/>
      <c r="K114" s="1480"/>
      <c r="L114" s="1478">
        <v>59911</v>
      </c>
      <c r="M114" s="1479"/>
      <c r="N114" s="1480"/>
      <c r="O114" s="1478">
        <v>59942</v>
      </c>
      <c r="P114" s="1479"/>
      <c r="Q114" s="1480"/>
      <c r="R114" s="1478">
        <v>59971</v>
      </c>
      <c r="S114" s="1479"/>
      <c r="T114" s="1480"/>
      <c r="U114" s="1478">
        <v>60002</v>
      </c>
      <c r="V114" s="1479"/>
      <c r="W114" s="1480"/>
      <c r="X114" s="1478">
        <v>60032</v>
      </c>
      <c r="Y114" s="1479"/>
      <c r="Z114" s="1480"/>
      <c r="AA114" s="1478">
        <v>60063</v>
      </c>
      <c r="AB114" s="1479"/>
      <c r="AC114" s="1480"/>
      <c r="AD114" s="1478">
        <v>60093</v>
      </c>
      <c r="AE114" s="1479"/>
      <c r="AF114" s="1480"/>
      <c r="AG114" s="1478">
        <v>60124</v>
      </c>
      <c r="AH114" s="1479"/>
      <c r="AI114" s="1480"/>
      <c r="AJ114" s="1478">
        <v>60155</v>
      </c>
      <c r="AK114" s="1479"/>
      <c r="AL114" s="1480"/>
    </row>
    <row r="115" spans="1:38" ht="23.1" customHeight="1" thickBot="1" x14ac:dyDescent="0.25">
      <c r="A115" s="1482"/>
      <c r="B115" s="1484"/>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71"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81" t="s">
        <v>64</v>
      </c>
      <c r="B127" s="1483" t="s">
        <v>1</v>
      </c>
      <c r="C127" s="1478">
        <v>60185</v>
      </c>
      <c r="D127" s="1479"/>
      <c r="E127" s="1480"/>
      <c r="F127" s="1478">
        <v>60216</v>
      </c>
      <c r="G127" s="1479"/>
      <c r="H127" s="1480"/>
      <c r="I127" s="1478">
        <v>60246</v>
      </c>
      <c r="J127" s="1479"/>
      <c r="K127" s="1480"/>
      <c r="L127" s="1478">
        <v>60277</v>
      </c>
      <c r="M127" s="1479"/>
      <c r="N127" s="1480"/>
      <c r="O127" s="1478">
        <v>60308</v>
      </c>
      <c r="P127" s="1479"/>
      <c r="Q127" s="1480"/>
      <c r="R127" s="1478">
        <v>60336</v>
      </c>
      <c r="S127" s="1479"/>
      <c r="T127" s="1480"/>
      <c r="U127" s="1478">
        <v>60367</v>
      </c>
      <c r="V127" s="1479"/>
      <c r="W127" s="1480"/>
      <c r="X127" s="1478">
        <v>60397</v>
      </c>
      <c r="Y127" s="1479"/>
      <c r="Z127" s="1480"/>
      <c r="AA127" s="1478">
        <v>60428</v>
      </c>
      <c r="AB127" s="1479"/>
      <c r="AC127" s="1480"/>
      <c r="AD127" s="1478">
        <v>60458</v>
      </c>
      <c r="AE127" s="1479"/>
      <c r="AF127" s="1480"/>
      <c r="AG127" s="1478">
        <v>60489</v>
      </c>
      <c r="AH127" s="1479"/>
      <c r="AI127" s="1480"/>
      <c r="AJ127" s="1478">
        <v>60520</v>
      </c>
      <c r="AK127" s="1479"/>
      <c r="AL127" s="1480"/>
    </row>
    <row r="128" spans="1:38" ht="23.1" customHeight="1" thickBot="1" x14ac:dyDescent="0.25">
      <c r="A128" s="1482"/>
      <c r="B128" s="1484"/>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71"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81" t="s">
        <v>64</v>
      </c>
      <c r="B140" s="1483" t="s">
        <v>1</v>
      </c>
      <c r="C140" s="1478">
        <v>60550</v>
      </c>
      <c r="D140" s="1479"/>
      <c r="E140" s="1480"/>
      <c r="F140" s="1478">
        <v>60581</v>
      </c>
      <c r="G140" s="1479"/>
      <c r="H140" s="1480"/>
      <c r="I140" s="1478">
        <v>60611</v>
      </c>
      <c r="J140" s="1479"/>
      <c r="K140" s="1480"/>
      <c r="L140" s="1478">
        <v>60642</v>
      </c>
      <c r="M140" s="1479"/>
      <c r="N140" s="1480"/>
      <c r="O140" s="1478">
        <v>60673</v>
      </c>
      <c r="P140" s="1479"/>
      <c r="Q140" s="1480"/>
      <c r="R140" s="1478">
        <v>60701</v>
      </c>
      <c r="S140" s="1479"/>
      <c r="T140" s="1480"/>
      <c r="U140" s="1478">
        <v>60732</v>
      </c>
      <c r="V140" s="1479"/>
      <c r="W140" s="1480"/>
      <c r="X140" s="1478">
        <v>60762</v>
      </c>
      <c r="Y140" s="1479"/>
      <c r="Z140" s="1480"/>
      <c r="AA140" s="1478">
        <v>60793</v>
      </c>
      <c r="AB140" s="1479"/>
      <c r="AC140" s="1480"/>
      <c r="AD140" s="1478">
        <v>60823</v>
      </c>
      <c r="AE140" s="1479"/>
      <c r="AF140" s="1480"/>
      <c r="AG140" s="1478">
        <v>60854</v>
      </c>
      <c r="AH140" s="1479"/>
      <c r="AI140" s="1480"/>
      <c r="AJ140" s="1478">
        <v>60885</v>
      </c>
      <c r="AK140" s="1479"/>
      <c r="AL140" s="1480"/>
    </row>
    <row r="141" spans="1:38" ht="23.1" customHeight="1" thickBot="1" x14ac:dyDescent="0.25">
      <c r="A141" s="1482"/>
      <c r="B141" s="1484"/>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71" t="s">
        <v>86</v>
      </c>
      <c r="AB147" s="591" t="s">
        <v>69</v>
      </c>
      <c r="AC147" s="588" t="s">
        <v>69</v>
      </c>
      <c r="AD147" s="549" t="s">
        <v>7</v>
      </c>
      <c r="AE147" s="555" t="s">
        <v>7</v>
      </c>
      <c r="AF147" s="588" t="s">
        <v>7</v>
      </c>
      <c r="AG147" s="571"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81" t="s">
        <v>64</v>
      </c>
      <c r="B153" s="1483" t="s">
        <v>1</v>
      </c>
      <c r="C153" s="1478">
        <v>60915</v>
      </c>
      <c r="D153" s="1479"/>
      <c r="E153" s="1480"/>
      <c r="F153" s="1478">
        <v>60946</v>
      </c>
      <c r="G153" s="1479"/>
      <c r="H153" s="1480"/>
      <c r="I153" s="1478">
        <v>60976</v>
      </c>
      <c r="J153" s="1479"/>
      <c r="K153" s="1480"/>
      <c r="L153" s="1478">
        <v>61007</v>
      </c>
      <c r="M153" s="1479"/>
      <c r="N153" s="1480"/>
      <c r="O153" s="1478">
        <v>61038</v>
      </c>
      <c r="P153" s="1479"/>
      <c r="Q153" s="1480"/>
      <c r="R153" s="1478">
        <v>61066</v>
      </c>
      <c r="S153" s="1479"/>
      <c r="T153" s="1480"/>
      <c r="U153" s="1478">
        <v>61097</v>
      </c>
      <c r="V153" s="1479"/>
      <c r="W153" s="1480"/>
      <c r="X153" s="1478">
        <v>61127</v>
      </c>
      <c r="Y153" s="1479"/>
      <c r="Z153" s="1480"/>
      <c r="AA153" s="1478">
        <v>61158</v>
      </c>
      <c r="AB153" s="1479"/>
      <c r="AC153" s="1480"/>
      <c r="AD153" s="1478">
        <v>61188</v>
      </c>
      <c r="AE153" s="1479"/>
      <c r="AF153" s="1480"/>
      <c r="AG153" s="1478">
        <v>61219</v>
      </c>
      <c r="AH153" s="1479"/>
      <c r="AI153" s="1480"/>
      <c r="AJ153" s="1478">
        <v>61250</v>
      </c>
      <c r="AK153" s="1479"/>
      <c r="AL153" s="1480"/>
    </row>
    <row r="154" spans="1:38" ht="23.1" customHeight="1" thickBot="1" x14ac:dyDescent="0.25">
      <c r="A154" s="1482"/>
      <c r="B154" s="1484"/>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71" t="s">
        <v>86</v>
      </c>
      <c r="J160" s="591" t="s">
        <v>69</v>
      </c>
      <c r="K160" s="588" t="s">
        <v>69</v>
      </c>
      <c r="L160" s="549" t="s">
        <v>7</v>
      </c>
      <c r="M160" s="555" t="s">
        <v>7</v>
      </c>
      <c r="N160" s="588" t="s">
        <v>7</v>
      </c>
      <c r="O160" s="571" t="s">
        <v>86</v>
      </c>
      <c r="P160" s="591" t="s">
        <v>69</v>
      </c>
      <c r="Q160" s="588" t="s">
        <v>69</v>
      </c>
      <c r="R160" s="554" t="s">
        <v>7</v>
      </c>
      <c r="S160" s="591" t="s">
        <v>7</v>
      </c>
      <c r="T160" s="588" t="s">
        <v>7</v>
      </c>
      <c r="U160" s="571"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81" t="s">
        <v>64</v>
      </c>
      <c r="B166" s="1483" t="s">
        <v>1</v>
      </c>
      <c r="C166" s="1478">
        <v>61280</v>
      </c>
      <c r="D166" s="1479"/>
      <c r="E166" s="1480"/>
      <c r="F166" s="1478">
        <v>61311</v>
      </c>
      <c r="G166" s="1479"/>
      <c r="H166" s="1480"/>
      <c r="I166" s="1478">
        <v>61341</v>
      </c>
      <c r="J166" s="1479"/>
      <c r="K166" s="1480"/>
      <c r="L166" s="1478">
        <v>61372</v>
      </c>
      <c r="M166" s="1479"/>
      <c r="N166" s="1480"/>
      <c r="O166" s="1478">
        <v>61403</v>
      </c>
      <c r="P166" s="1479"/>
      <c r="Q166" s="1480"/>
      <c r="R166" s="1478">
        <v>61432</v>
      </c>
      <c r="S166" s="1479"/>
      <c r="T166" s="1480"/>
      <c r="U166" s="1478">
        <v>61463</v>
      </c>
      <c r="V166" s="1479"/>
      <c r="W166" s="1480"/>
      <c r="X166" s="1478">
        <v>61493</v>
      </c>
      <c r="Y166" s="1479"/>
      <c r="Z166" s="1480"/>
      <c r="AA166" s="1478">
        <v>61524</v>
      </c>
      <c r="AB166" s="1479"/>
      <c r="AC166" s="1480"/>
      <c r="AD166" s="1478">
        <v>61554</v>
      </c>
      <c r="AE166" s="1479"/>
      <c r="AF166" s="1480"/>
      <c r="AG166" s="1478">
        <v>61585</v>
      </c>
      <c r="AH166" s="1479"/>
      <c r="AI166" s="1480"/>
      <c r="AJ166" s="1478">
        <v>61616</v>
      </c>
      <c r="AK166" s="1479"/>
      <c r="AL166" s="1480"/>
    </row>
    <row r="167" spans="1:38" ht="23.1" customHeight="1" thickBot="1" x14ac:dyDescent="0.25">
      <c r="A167" s="1482"/>
      <c r="B167" s="1484"/>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546" t="s">
        <v>4</v>
      </c>
      <c r="AA167" s="1439" t="s">
        <v>2</v>
      </c>
      <c r="AB167" s="563" t="s">
        <v>3</v>
      </c>
      <c r="AC167" s="546" t="s">
        <v>4</v>
      </c>
      <c r="AD167" s="1439" t="s">
        <v>2</v>
      </c>
      <c r="AE167" s="563" t="s">
        <v>3</v>
      </c>
      <c r="AF167" s="546" t="s">
        <v>4</v>
      </c>
      <c r="AG167" s="1439" t="s">
        <v>2</v>
      </c>
      <c r="AH167" s="563" t="s">
        <v>3</v>
      </c>
      <c r="AI167" s="546" t="s">
        <v>4</v>
      </c>
      <c r="AJ167" s="1439" t="s">
        <v>2</v>
      </c>
      <c r="AK167" s="563" t="s">
        <v>3</v>
      </c>
      <c r="AL167" s="546" t="s">
        <v>4</v>
      </c>
    </row>
    <row r="168" spans="1:38" ht="23.1" customHeight="1" x14ac:dyDescent="0.65">
      <c r="A168" s="547" t="s">
        <v>67</v>
      </c>
      <c r="B168" s="566" t="s">
        <v>94</v>
      </c>
      <c r="C168" s="549" t="s">
        <v>69</v>
      </c>
      <c r="D168" s="579" t="s">
        <v>69</v>
      </c>
      <c r="E168" s="573" t="s">
        <v>69</v>
      </c>
      <c r="F168" s="565" t="s">
        <v>7</v>
      </c>
      <c r="G168" s="550" t="s">
        <v>7</v>
      </c>
      <c r="H168" s="588" t="s">
        <v>7</v>
      </c>
      <c r="I168" s="589" t="s">
        <v>69</v>
      </c>
      <c r="J168" s="596" t="s">
        <v>69</v>
      </c>
      <c r="K168" s="583" t="s">
        <v>86</v>
      </c>
      <c r="L168" s="565" t="s">
        <v>7</v>
      </c>
      <c r="M168" s="550" t="s">
        <v>7</v>
      </c>
      <c r="N168" s="588" t="s">
        <v>7</v>
      </c>
      <c r="O168" s="589" t="s">
        <v>69</v>
      </c>
      <c r="P168" s="596" t="s">
        <v>69</v>
      </c>
      <c r="Q168" s="583" t="s">
        <v>86</v>
      </c>
      <c r="R168" s="589" t="s">
        <v>7</v>
      </c>
      <c r="S168" s="596" t="s">
        <v>7</v>
      </c>
      <c r="T168" s="588" t="s">
        <v>7</v>
      </c>
      <c r="U168" s="589"/>
      <c r="V168" s="596"/>
      <c r="W168" s="596"/>
      <c r="X168" s="589" t="s">
        <v>7</v>
      </c>
      <c r="Y168" s="596" t="s">
        <v>7</v>
      </c>
      <c r="Z168" s="588" t="s">
        <v>7</v>
      </c>
      <c r="AA168" s="1440"/>
      <c r="AB168" s="1451"/>
      <c r="AC168" s="1452"/>
      <c r="AD168" s="565"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t="s">
        <v>7</v>
      </c>
      <c r="J169" s="591" t="s">
        <v>7</v>
      </c>
      <c r="K169" s="592" t="s">
        <v>69</v>
      </c>
      <c r="L169" s="576" t="s">
        <v>7</v>
      </c>
      <c r="M169" s="555" t="s">
        <v>7</v>
      </c>
      <c r="N169" s="588" t="s">
        <v>7</v>
      </c>
      <c r="O169" s="590" t="s">
        <v>7</v>
      </c>
      <c r="P169" s="591" t="s">
        <v>7</v>
      </c>
      <c r="Q169" s="592" t="s">
        <v>69</v>
      </c>
      <c r="R169" s="590" t="s">
        <v>7</v>
      </c>
      <c r="S169" s="591" t="s">
        <v>7</v>
      </c>
      <c r="T169" s="588" t="s">
        <v>7</v>
      </c>
      <c r="U169" s="590"/>
      <c r="V169" s="591"/>
      <c r="W169" s="592"/>
      <c r="X169" s="590" t="s">
        <v>7</v>
      </c>
      <c r="Y169" s="591" t="s">
        <v>7</v>
      </c>
      <c r="Z169" s="588" t="s">
        <v>7</v>
      </c>
      <c r="AA169" s="1443"/>
      <c r="AB169" s="1444"/>
      <c r="AC169" s="1445"/>
      <c r="AD169" s="576"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t="s">
        <v>7</v>
      </c>
      <c r="J170" s="591" t="s">
        <v>7</v>
      </c>
      <c r="K170" s="592" t="s">
        <v>69</v>
      </c>
      <c r="L170" s="576" t="s">
        <v>7</v>
      </c>
      <c r="M170" s="555" t="s">
        <v>7</v>
      </c>
      <c r="N170" s="588" t="s">
        <v>7</v>
      </c>
      <c r="O170" s="590" t="s">
        <v>7</v>
      </c>
      <c r="P170" s="591" t="s">
        <v>7</v>
      </c>
      <c r="Q170" s="592" t="s">
        <v>69</v>
      </c>
      <c r="R170" s="590" t="s">
        <v>7</v>
      </c>
      <c r="S170" s="591" t="s">
        <v>7</v>
      </c>
      <c r="T170" s="588" t="s">
        <v>7</v>
      </c>
      <c r="U170" s="590"/>
      <c r="V170" s="591"/>
      <c r="W170" s="592"/>
      <c r="X170" s="590" t="s">
        <v>7</v>
      </c>
      <c r="Y170" s="591" t="s">
        <v>7</v>
      </c>
      <c r="Z170" s="588" t="s">
        <v>7</v>
      </c>
      <c r="AA170" s="1443"/>
      <c r="AB170" s="1444"/>
      <c r="AC170" s="1445"/>
      <c r="AD170" s="576" t="s">
        <v>7</v>
      </c>
      <c r="AE170" s="555" t="s">
        <v>7</v>
      </c>
      <c r="AF170" s="588" t="s">
        <v>7</v>
      </c>
      <c r="AG170" s="576"/>
      <c r="AH170" s="555"/>
      <c r="AI170" s="575"/>
      <c r="AJ170" s="576" t="s">
        <v>7</v>
      </c>
      <c r="AK170" s="555" t="s">
        <v>7</v>
      </c>
      <c r="AL170" s="588" t="s">
        <v>7</v>
      </c>
    </row>
    <row r="171" spans="1:38" ht="23.1" customHeight="1" x14ac:dyDescent="0.65">
      <c r="A171" s="547" t="s">
        <v>71</v>
      </c>
      <c r="B171" s="553" t="s">
        <v>94</v>
      </c>
      <c r="C171" s="549" t="s">
        <v>69</v>
      </c>
      <c r="D171" s="574" t="s">
        <v>69</v>
      </c>
      <c r="E171" s="575" t="s">
        <v>69</v>
      </c>
      <c r="F171" s="549" t="s">
        <v>7</v>
      </c>
      <c r="G171" s="555" t="s">
        <v>7</v>
      </c>
      <c r="H171" s="588" t="s">
        <v>7</v>
      </c>
      <c r="I171" s="554" t="s">
        <v>69</v>
      </c>
      <c r="J171" s="591" t="s">
        <v>69</v>
      </c>
      <c r="K171" s="588" t="s">
        <v>69</v>
      </c>
      <c r="L171" s="549" t="s">
        <v>7</v>
      </c>
      <c r="M171" s="555" t="s">
        <v>7</v>
      </c>
      <c r="N171" s="588" t="s">
        <v>7</v>
      </c>
      <c r="O171" s="554" t="s">
        <v>69</v>
      </c>
      <c r="P171" s="591" t="s">
        <v>69</v>
      </c>
      <c r="Q171" s="588" t="s">
        <v>69</v>
      </c>
      <c r="R171" s="554" t="s">
        <v>7</v>
      </c>
      <c r="S171" s="591" t="s">
        <v>7</v>
      </c>
      <c r="T171" s="588" t="s">
        <v>7</v>
      </c>
      <c r="U171" s="554"/>
      <c r="V171" s="591"/>
      <c r="W171" s="588"/>
      <c r="X171" s="554" t="s">
        <v>7</v>
      </c>
      <c r="Y171" s="591" t="s">
        <v>7</v>
      </c>
      <c r="Z171" s="588" t="s">
        <v>7</v>
      </c>
      <c r="AA171" s="1446"/>
      <c r="AB171" s="1444"/>
      <c r="AC171" s="1447"/>
      <c r="AD171" s="549" t="s">
        <v>7</v>
      </c>
      <c r="AE171" s="555" t="s">
        <v>7</v>
      </c>
      <c r="AF171" s="588" t="s">
        <v>7</v>
      </c>
      <c r="AG171" s="549"/>
      <c r="AH171" s="555"/>
      <c r="AI171" s="551"/>
      <c r="AJ171" s="549" t="s">
        <v>7</v>
      </c>
      <c r="AK171" s="555" t="s">
        <v>7</v>
      </c>
      <c r="AL171" s="588" t="s">
        <v>7</v>
      </c>
    </row>
    <row r="172" spans="1:38" ht="23.1" customHeight="1" x14ac:dyDescent="0.65">
      <c r="A172" s="547" t="s">
        <v>72</v>
      </c>
      <c r="B172" s="553" t="s">
        <v>94</v>
      </c>
      <c r="C172" s="549" t="s">
        <v>69</v>
      </c>
      <c r="D172" s="574" t="s">
        <v>69</v>
      </c>
      <c r="E172" s="575" t="s">
        <v>69</v>
      </c>
      <c r="F172" s="549" t="s">
        <v>7</v>
      </c>
      <c r="G172" s="555" t="s">
        <v>7</v>
      </c>
      <c r="H172" s="588" t="s">
        <v>7</v>
      </c>
      <c r="I172" s="554" t="s">
        <v>69</v>
      </c>
      <c r="J172" s="591" t="s">
        <v>69</v>
      </c>
      <c r="K172" s="588" t="s">
        <v>69</v>
      </c>
      <c r="L172" s="549" t="s">
        <v>7</v>
      </c>
      <c r="M172" s="555" t="s">
        <v>7</v>
      </c>
      <c r="N172" s="588" t="s">
        <v>7</v>
      </c>
      <c r="O172" s="554" t="s">
        <v>69</v>
      </c>
      <c r="P172" s="591" t="s">
        <v>69</v>
      </c>
      <c r="Q172" s="588" t="s">
        <v>69</v>
      </c>
      <c r="R172" s="554" t="s">
        <v>7</v>
      </c>
      <c r="S172" s="591" t="s">
        <v>7</v>
      </c>
      <c r="T172" s="588" t="s">
        <v>7</v>
      </c>
      <c r="U172" s="554"/>
      <c r="V172" s="591"/>
      <c r="W172" s="588"/>
      <c r="X172" s="554" t="s">
        <v>7</v>
      </c>
      <c r="Y172" s="591" t="s">
        <v>7</v>
      </c>
      <c r="Z172" s="588" t="s">
        <v>7</v>
      </c>
      <c r="AA172" s="1446"/>
      <c r="AB172" s="1444"/>
      <c r="AC172" s="1447"/>
      <c r="AD172" s="549" t="s">
        <v>7</v>
      </c>
      <c r="AE172" s="555" t="s">
        <v>7</v>
      </c>
      <c r="AF172" s="588" t="s">
        <v>7</v>
      </c>
      <c r="AG172" s="549"/>
      <c r="AH172" s="555"/>
      <c r="AI172" s="551"/>
      <c r="AJ172" s="549" t="s">
        <v>7</v>
      </c>
      <c r="AK172" s="555" t="s">
        <v>7</v>
      </c>
      <c r="AL172" s="588" t="s">
        <v>7</v>
      </c>
    </row>
    <row r="173" spans="1:38" ht="23.1" customHeight="1" x14ac:dyDescent="0.65">
      <c r="A173" s="547" t="s">
        <v>73</v>
      </c>
      <c r="B173" s="553" t="s">
        <v>94</v>
      </c>
      <c r="C173" s="549" t="s">
        <v>69</v>
      </c>
      <c r="D173" s="574" t="s">
        <v>69</v>
      </c>
      <c r="E173" s="575" t="s">
        <v>69</v>
      </c>
      <c r="F173" s="549" t="s">
        <v>7</v>
      </c>
      <c r="G173" s="555" t="s">
        <v>7</v>
      </c>
      <c r="H173" s="588" t="s">
        <v>7</v>
      </c>
      <c r="I173" s="554" t="s">
        <v>69</v>
      </c>
      <c r="J173" s="591" t="s">
        <v>69</v>
      </c>
      <c r="K173" s="588" t="s">
        <v>69</v>
      </c>
      <c r="L173" s="549" t="s">
        <v>7</v>
      </c>
      <c r="M173" s="555" t="s">
        <v>7</v>
      </c>
      <c r="N173" s="588" t="s">
        <v>7</v>
      </c>
      <c r="O173" s="554" t="s">
        <v>69</v>
      </c>
      <c r="P173" s="591" t="s">
        <v>69</v>
      </c>
      <c r="Q173" s="588" t="s">
        <v>69</v>
      </c>
      <c r="R173" s="554" t="s">
        <v>7</v>
      </c>
      <c r="S173" s="591" t="s">
        <v>7</v>
      </c>
      <c r="T173" s="588" t="s">
        <v>7</v>
      </c>
      <c r="U173" s="554"/>
      <c r="V173" s="591"/>
      <c r="W173" s="588"/>
      <c r="X173" s="554" t="s">
        <v>7</v>
      </c>
      <c r="Y173" s="591" t="s">
        <v>7</v>
      </c>
      <c r="Z173" s="588" t="s">
        <v>7</v>
      </c>
      <c r="AA173" s="1446"/>
      <c r="AB173" s="1444"/>
      <c r="AC173" s="1447"/>
      <c r="AD173" s="549" t="s">
        <v>7</v>
      </c>
      <c r="AE173" s="555" t="s">
        <v>7</v>
      </c>
      <c r="AF173" s="588" t="s">
        <v>7</v>
      </c>
      <c r="AG173" s="549"/>
      <c r="AH173" s="555"/>
      <c r="AI173" s="551"/>
      <c r="AJ173" s="549" t="s">
        <v>7</v>
      </c>
      <c r="AK173" s="555" t="s">
        <v>7</v>
      </c>
      <c r="AL173" s="588" t="s">
        <v>7</v>
      </c>
    </row>
    <row r="174" spans="1:38" ht="23.1" customHeight="1" thickBot="1" x14ac:dyDescent="0.7">
      <c r="A174" s="556" t="s">
        <v>74</v>
      </c>
      <c r="B174" s="557" t="s">
        <v>94</v>
      </c>
      <c r="C174" s="558" t="s">
        <v>69</v>
      </c>
      <c r="D174" s="577" t="s">
        <v>69</v>
      </c>
      <c r="E174" s="578" t="s">
        <v>69</v>
      </c>
      <c r="F174" s="558" t="s">
        <v>7</v>
      </c>
      <c r="G174" s="559" t="s">
        <v>7</v>
      </c>
      <c r="H174" s="593" t="s">
        <v>7</v>
      </c>
      <c r="I174" s="594" t="s">
        <v>69</v>
      </c>
      <c r="J174" s="595" t="s">
        <v>69</v>
      </c>
      <c r="K174" s="593" t="s">
        <v>69</v>
      </c>
      <c r="L174" s="558" t="s">
        <v>7</v>
      </c>
      <c r="M174" s="559" t="s">
        <v>7</v>
      </c>
      <c r="N174" s="593" t="s">
        <v>7</v>
      </c>
      <c r="O174" s="594" t="s">
        <v>69</v>
      </c>
      <c r="P174" s="595" t="s">
        <v>69</v>
      </c>
      <c r="Q174" s="593" t="s">
        <v>69</v>
      </c>
      <c r="R174" s="594" t="s">
        <v>7</v>
      </c>
      <c r="S174" s="595" t="s">
        <v>7</v>
      </c>
      <c r="T174" s="593" t="s">
        <v>7</v>
      </c>
      <c r="U174" s="594"/>
      <c r="V174" s="595"/>
      <c r="W174" s="593"/>
      <c r="X174" s="594" t="s">
        <v>7</v>
      </c>
      <c r="Y174" s="595" t="s">
        <v>7</v>
      </c>
      <c r="Z174" s="593" t="s">
        <v>7</v>
      </c>
      <c r="AA174" s="1448"/>
      <c r="AB174" s="1449"/>
      <c r="AC174" s="1450"/>
      <c r="AD174" s="558"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U114:W114"/>
    <mergeCell ref="X114:Z114"/>
    <mergeCell ref="AA114:AC114"/>
    <mergeCell ref="AD114:AF114"/>
    <mergeCell ref="A127:A128"/>
    <mergeCell ref="B127:B128"/>
    <mergeCell ref="C127:E127"/>
    <mergeCell ref="F127:H127"/>
    <mergeCell ref="I127:K127"/>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AA153:AC153"/>
    <mergeCell ref="AD153:AF153"/>
    <mergeCell ref="AG153:AI153"/>
    <mergeCell ref="AJ153:AL153"/>
    <mergeCell ref="L153:N153"/>
    <mergeCell ref="O153:Q153"/>
    <mergeCell ref="R153:T153"/>
    <mergeCell ref="U153:W153"/>
    <mergeCell ref="X153:Z1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A94" zoomScale="70" zoomScaleNormal="70" workbookViewId="0">
      <selection activeCell="S116" sqref="S116:T118"/>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515" t="s">
        <v>129</v>
      </c>
      <c r="C2" s="1516"/>
      <c r="D2" s="1516"/>
      <c r="E2" s="1516"/>
      <c r="F2" s="1516"/>
      <c r="G2" s="1517"/>
      <c r="H2" s="603" t="s">
        <v>1</v>
      </c>
      <c r="I2" s="604" t="s">
        <v>65</v>
      </c>
      <c r="J2" s="605" t="s">
        <v>130</v>
      </c>
      <c r="K2" s="606" t="s">
        <v>131</v>
      </c>
    </row>
    <row r="3" spans="1:13" x14ac:dyDescent="0.5">
      <c r="A3" s="607" t="s">
        <v>132</v>
      </c>
      <c r="B3" s="1518" t="s">
        <v>133</v>
      </c>
      <c r="C3" s="1519"/>
      <c r="D3" s="1519"/>
      <c r="E3" s="1519"/>
      <c r="F3" s="1519"/>
      <c r="G3" s="1520"/>
      <c r="H3" s="608" t="s">
        <v>134</v>
      </c>
      <c r="I3" s="609" t="s">
        <v>69</v>
      </c>
      <c r="J3" s="609" t="s">
        <v>69</v>
      </c>
      <c r="K3" s="608" t="s">
        <v>6</v>
      </c>
    </row>
    <row r="4" spans="1:13" ht="24" thickBot="1" x14ac:dyDescent="0.55000000000000004">
      <c r="A4" s="610" t="s">
        <v>135</v>
      </c>
      <c r="B4" s="1492" t="s">
        <v>133</v>
      </c>
      <c r="C4" s="1493"/>
      <c r="D4" s="1493"/>
      <c r="E4" s="1493"/>
      <c r="F4" s="1493"/>
      <c r="G4" s="1494"/>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515" t="s">
        <v>129</v>
      </c>
      <c r="C9" s="1516"/>
      <c r="D9" s="1516"/>
      <c r="E9" s="1516"/>
      <c r="F9" s="1516"/>
      <c r="G9" s="1517"/>
      <c r="H9" s="603" t="s">
        <v>1</v>
      </c>
      <c r="I9" s="604" t="s">
        <v>78</v>
      </c>
      <c r="J9" s="605" t="s">
        <v>137</v>
      </c>
      <c r="K9" s="606" t="s">
        <v>131</v>
      </c>
    </row>
    <row r="10" spans="1:13" x14ac:dyDescent="0.5">
      <c r="A10" s="607" t="s">
        <v>132</v>
      </c>
      <c r="B10" s="1518" t="s">
        <v>133</v>
      </c>
      <c r="C10" s="1519"/>
      <c r="D10" s="1519"/>
      <c r="E10" s="1519"/>
      <c r="F10" s="1519"/>
      <c r="G10" s="1520"/>
      <c r="H10" s="608" t="s">
        <v>134</v>
      </c>
      <c r="I10" s="609" t="s">
        <v>69</v>
      </c>
      <c r="J10" s="609" t="s">
        <v>69</v>
      </c>
      <c r="K10" s="608" t="s">
        <v>6</v>
      </c>
    </row>
    <row r="11" spans="1:13" ht="24" thickBot="1" x14ac:dyDescent="0.55000000000000004">
      <c r="A11" s="610" t="s">
        <v>135</v>
      </c>
      <c r="B11" s="1492" t="s">
        <v>133</v>
      </c>
      <c r="C11" s="1493"/>
      <c r="D11" s="1493"/>
      <c r="E11" s="1493"/>
      <c r="F11" s="1493"/>
      <c r="G11" s="1494"/>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97" t="s">
        <v>64</v>
      </c>
      <c r="B16" s="1505" t="s">
        <v>129</v>
      </c>
      <c r="C16" s="1506"/>
      <c r="D16" s="1506"/>
      <c r="E16" s="1506"/>
      <c r="F16" s="1506"/>
      <c r="G16" s="1507"/>
      <c r="H16" s="1511" t="s">
        <v>1</v>
      </c>
      <c r="I16" s="1513" t="s">
        <v>81</v>
      </c>
      <c r="J16" s="1521"/>
      <c r="K16" s="1513" t="s">
        <v>139</v>
      </c>
      <c r="L16" s="1514"/>
      <c r="M16" s="1497" t="s">
        <v>131</v>
      </c>
    </row>
    <row r="17" spans="1:13" ht="24" thickBot="1" x14ac:dyDescent="0.55000000000000004">
      <c r="A17" s="1498"/>
      <c r="B17" s="1508"/>
      <c r="C17" s="1509"/>
      <c r="D17" s="1509"/>
      <c r="E17" s="1509"/>
      <c r="F17" s="1509"/>
      <c r="G17" s="1510"/>
      <c r="H17" s="1512"/>
      <c r="I17" s="614" t="s">
        <v>2</v>
      </c>
      <c r="J17" s="615" t="s">
        <v>4</v>
      </c>
      <c r="K17" s="598" t="s">
        <v>2</v>
      </c>
      <c r="L17" s="616" t="s">
        <v>4</v>
      </c>
      <c r="M17" s="1498"/>
    </row>
    <row r="18" spans="1:13" x14ac:dyDescent="0.5">
      <c r="A18" s="617" t="s">
        <v>132</v>
      </c>
      <c r="B18" s="1499" t="s">
        <v>133</v>
      </c>
      <c r="C18" s="1500"/>
      <c r="D18" s="1500"/>
      <c r="E18" s="1500"/>
      <c r="F18" s="1500"/>
      <c r="G18" s="1501"/>
      <c r="H18" s="618" t="s">
        <v>134</v>
      </c>
      <c r="I18" s="609" t="s">
        <v>69</v>
      </c>
      <c r="J18" s="619" t="s">
        <v>69</v>
      </c>
      <c r="K18" s="620" t="s">
        <v>69</v>
      </c>
      <c r="L18" s="599" t="s">
        <v>69</v>
      </c>
      <c r="M18" s="618" t="s">
        <v>6</v>
      </c>
    </row>
    <row r="19" spans="1:13" ht="24" thickBot="1" x14ac:dyDescent="0.55000000000000004">
      <c r="A19" s="610" t="s">
        <v>135</v>
      </c>
      <c r="B19" s="1492" t="s">
        <v>133</v>
      </c>
      <c r="C19" s="1493"/>
      <c r="D19" s="1493"/>
      <c r="E19" s="1493"/>
      <c r="F19" s="1493"/>
      <c r="G19" s="1494"/>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97" t="s">
        <v>64</v>
      </c>
      <c r="B24" s="1505" t="s">
        <v>129</v>
      </c>
      <c r="C24" s="1506"/>
      <c r="D24" s="1506"/>
      <c r="E24" s="1506"/>
      <c r="F24" s="1506"/>
      <c r="G24" s="1507"/>
      <c r="H24" s="1511" t="s">
        <v>1</v>
      </c>
      <c r="I24" s="1513" t="s">
        <v>84</v>
      </c>
      <c r="J24" s="1521"/>
      <c r="K24" s="1513" t="s">
        <v>141</v>
      </c>
      <c r="L24" s="1514"/>
      <c r="M24" s="1497" t="s">
        <v>131</v>
      </c>
    </row>
    <row r="25" spans="1:13" ht="24" thickBot="1" x14ac:dyDescent="0.55000000000000004">
      <c r="A25" s="1498"/>
      <c r="B25" s="1508"/>
      <c r="C25" s="1509"/>
      <c r="D25" s="1509"/>
      <c r="E25" s="1509"/>
      <c r="F25" s="1509"/>
      <c r="G25" s="1510"/>
      <c r="H25" s="1512"/>
      <c r="I25" s="614" t="s">
        <v>2</v>
      </c>
      <c r="J25" s="615" t="s">
        <v>4</v>
      </c>
      <c r="K25" s="598" t="s">
        <v>2</v>
      </c>
      <c r="L25" s="616" t="s">
        <v>4</v>
      </c>
      <c r="M25" s="1498"/>
    </row>
    <row r="26" spans="1:13" x14ac:dyDescent="0.5">
      <c r="A26" s="617" t="s">
        <v>132</v>
      </c>
      <c r="B26" s="1499" t="s">
        <v>133</v>
      </c>
      <c r="C26" s="1500"/>
      <c r="D26" s="1500"/>
      <c r="E26" s="1500"/>
      <c r="F26" s="1500"/>
      <c r="G26" s="1501"/>
      <c r="H26" s="618" t="s">
        <v>134</v>
      </c>
      <c r="I26" s="609" t="s">
        <v>69</v>
      </c>
      <c r="J26" s="619" t="s">
        <v>69</v>
      </c>
      <c r="K26" s="620" t="s">
        <v>69</v>
      </c>
      <c r="L26" s="599" t="s">
        <v>69</v>
      </c>
      <c r="M26" s="618" t="s">
        <v>6</v>
      </c>
    </row>
    <row r="27" spans="1:13" ht="24" thickBot="1" x14ac:dyDescent="0.55000000000000004">
      <c r="A27" s="610" t="s">
        <v>135</v>
      </c>
      <c r="B27" s="1492" t="s">
        <v>133</v>
      </c>
      <c r="C27" s="1493"/>
      <c r="D27" s="1493"/>
      <c r="E27" s="1493"/>
      <c r="F27" s="1493"/>
      <c r="G27" s="1494"/>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97" t="s">
        <v>64</v>
      </c>
      <c r="B32" s="1505" t="s">
        <v>129</v>
      </c>
      <c r="C32" s="1506"/>
      <c r="D32" s="1506"/>
      <c r="E32" s="1506"/>
      <c r="F32" s="1506"/>
      <c r="G32" s="1507"/>
      <c r="H32" s="1511" t="s">
        <v>1</v>
      </c>
      <c r="I32" s="1513" t="s">
        <v>88</v>
      </c>
      <c r="J32" s="1521"/>
      <c r="K32" s="1513" t="s">
        <v>143</v>
      </c>
      <c r="L32" s="1514"/>
      <c r="M32" s="1497" t="s">
        <v>131</v>
      </c>
    </row>
    <row r="33" spans="1:25" ht="24" thickBot="1" x14ac:dyDescent="0.55000000000000004">
      <c r="A33" s="1498"/>
      <c r="B33" s="1508"/>
      <c r="C33" s="1509"/>
      <c r="D33" s="1509"/>
      <c r="E33" s="1509"/>
      <c r="F33" s="1509"/>
      <c r="G33" s="1510"/>
      <c r="H33" s="1512"/>
      <c r="I33" s="614" t="s">
        <v>2</v>
      </c>
      <c r="J33" s="615" t="s">
        <v>4</v>
      </c>
      <c r="K33" s="598" t="s">
        <v>2</v>
      </c>
      <c r="L33" s="616" t="s">
        <v>4</v>
      </c>
      <c r="M33" s="1498"/>
    </row>
    <row r="34" spans="1:25" x14ac:dyDescent="0.5">
      <c r="A34" s="617" t="s">
        <v>132</v>
      </c>
      <c r="B34" s="1499" t="s">
        <v>133</v>
      </c>
      <c r="C34" s="1500"/>
      <c r="D34" s="1500"/>
      <c r="E34" s="1500"/>
      <c r="F34" s="1500"/>
      <c r="G34" s="1501"/>
      <c r="H34" s="618" t="s">
        <v>134</v>
      </c>
      <c r="I34" s="609" t="s">
        <v>69</v>
      </c>
      <c r="J34" s="619" t="s">
        <v>69</v>
      </c>
      <c r="K34" s="620" t="s">
        <v>69</v>
      </c>
      <c r="L34" s="599" t="s">
        <v>69</v>
      </c>
      <c r="M34" s="618" t="s">
        <v>6</v>
      </c>
    </row>
    <row r="35" spans="1:25" x14ac:dyDescent="0.5">
      <c r="A35" s="622" t="s">
        <v>135</v>
      </c>
      <c r="B35" s="1502" t="s">
        <v>133</v>
      </c>
      <c r="C35" s="1503"/>
      <c r="D35" s="1503"/>
      <c r="E35" s="1503"/>
      <c r="F35" s="1503"/>
      <c r="G35" s="1504"/>
      <c r="H35" s="623" t="s">
        <v>134</v>
      </c>
      <c r="I35" s="624" t="s">
        <v>86</v>
      </c>
      <c r="J35" s="625" t="s">
        <v>86</v>
      </c>
      <c r="K35" s="626" t="s">
        <v>69</v>
      </c>
      <c r="L35" s="627" t="s">
        <v>69</v>
      </c>
      <c r="M35" s="623" t="s">
        <v>6</v>
      </c>
    </row>
    <row r="36" spans="1:25" ht="24" thickBot="1" x14ac:dyDescent="0.55000000000000004">
      <c r="A36" s="628" t="s">
        <v>144</v>
      </c>
      <c r="B36" s="1492" t="s">
        <v>133</v>
      </c>
      <c r="C36" s="1493"/>
      <c r="D36" s="1493"/>
      <c r="E36" s="1493"/>
      <c r="F36" s="1493"/>
      <c r="G36" s="1494"/>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97" t="s">
        <v>64</v>
      </c>
      <c r="B41" s="1505" t="s">
        <v>129</v>
      </c>
      <c r="C41" s="1506"/>
      <c r="D41" s="1506"/>
      <c r="E41" s="1506"/>
      <c r="F41" s="1506"/>
      <c r="G41" s="1507"/>
      <c r="H41" s="1511" t="s">
        <v>1</v>
      </c>
      <c r="I41" s="1513" t="s">
        <v>92</v>
      </c>
      <c r="J41" s="1521"/>
      <c r="K41" s="1513" t="s">
        <v>146</v>
      </c>
      <c r="L41" s="1514"/>
      <c r="M41" s="1513" t="s">
        <v>93</v>
      </c>
      <c r="N41" s="1514"/>
      <c r="O41" s="1513" t="s">
        <v>147</v>
      </c>
      <c r="P41" s="1514"/>
      <c r="Q41" s="1513" t="s">
        <v>148</v>
      </c>
      <c r="R41" s="1514"/>
      <c r="S41" s="1513" t="s">
        <v>149</v>
      </c>
      <c r="T41" s="1514"/>
      <c r="U41" s="1513" t="s">
        <v>150</v>
      </c>
      <c r="V41" s="1514"/>
      <c r="W41" s="1513" t="s">
        <v>151</v>
      </c>
      <c r="X41" s="1514"/>
      <c r="Y41" s="1497" t="s">
        <v>131</v>
      </c>
    </row>
    <row r="42" spans="1:25" ht="24" thickBot="1" x14ac:dyDescent="0.55000000000000004">
      <c r="A42" s="1498"/>
      <c r="B42" s="1508"/>
      <c r="C42" s="1509"/>
      <c r="D42" s="1509"/>
      <c r="E42" s="1509"/>
      <c r="F42" s="1509"/>
      <c r="G42" s="1510"/>
      <c r="H42" s="1512"/>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98"/>
    </row>
    <row r="43" spans="1:25" x14ac:dyDescent="0.5">
      <c r="A43" s="617" t="s">
        <v>132</v>
      </c>
      <c r="B43" s="1499" t="s">
        <v>133</v>
      </c>
      <c r="C43" s="1500"/>
      <c r="D43" s="1500"/>
      <c r="E43" s="1500"/>
      <c r="F43" s="1500"/>
      <c r="G43" s="1501"/>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502" t="s">
        <v>133</v>
      </c>
      <c r="C44" s="1503"/>
      <c r="D44" s="1503"/>
      <c r="E44" s="1503"/>
      <c r="F44" s="1503"/>
      <c r="G44" s="1504"/>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92" t="s">
        <v>133</v>
      </c>
      <c r="C45" s="1493"/>
      <c r="D45" s="1493"/>
      <c r="E45" s="1493"/>
      <c r="F45" s="1493"/>
      <c r="G45" s="1494"/>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97" t="s">
        <v>64</v>
      </c>
      <c r="B50" s="1505" t="s">
        <v>129</v>
      </c>
      <c r="C50" s="1506"/>
      <c r="D50" s="1506"/>
      <c r="E50" s="1506"/>
      <c r="F50" s="1506"/>
      <c r="G50" s="1507"/>
      <c r="H50" s="1511" t="s">
        <v>1</v>
      </c>
      <c r="I50" s="1513" t="s">
        <v>154</v>
      </c>
      <c r="J50" s="1521"/>
      <c r="K50" s="1513" t="s">
        <v>98</v>
      </c>
      <c r="L50" s="1514"/>
      <c r="M50" s="1513" t="s">
        <v>99</v>
      </c>
      <c r="N50" s="1514"/>
      <c r="O50" s="1513" t="s">
        <v>155</v>
      </c>
      <c r="P50" s="1514"/>
      <c r="Q50" s="1513" t="s">
        <v>100</v>
      </c>
      <c r="R50" s="1514"/>
      <c r="S50" s="1513" t="s">
        <v>156</v>
      </c>
      <c r="T50" s="1514"/>
      <c r="U50" s="1513" t="s">
        <v>101</v>
      </c>
      <c r="V50" s="1514"/>
      <c r="W50" s="1513" t="s">
        <v>157</v>
      </c>
      <c r="X50" s="1514"/>
      <c r="Y50" s="1513" t="s">
        <v>102</v>
      </c>
      <c r="Z50" s="1514"/>
      <c r="AA50" s="1513" t="s">
        <v>158</v>
      </c>
      <c r="AB50" s="1514"/>
      <c r="AC50" s="1513" t="s">
        <v>103</v>
      </c>
      <c r="AD50" s="1514"/>
      <c r="AE50" s="1513" t="s">
        <v>159</v>
      </c>
      <c r="AF50" s="1514"/>
      <c r="AG50" s="1497" t="s">
        <v>131</v>
      </c>
    </row>
    <row r="51" spans="1:33" ht="24" thickBot="1" x14ac:dyDescent="0.55000000000000004">
      <c r="A51" s="1498"/>
      <c r="B51" s="1508"/>
      <c r="C51" s="1509"/>
      <c r="D51" s="1509"/>
      <c r="E51" s="1509"/>
      <c r="F51" s="1509"/>
      <c r="G51" s="1510"/>
      <c r="H51" s="1512"/>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98"/>
    </row>
    <row r="52" spans="1:33" x14ac:dyDescent="0.5">
      <c r="A52" s="617" t="s">
        <v>132</v>
      </c>
      <c r="B52" s="1499" t="s">
        <v>133</v>
      </c>
      <c r="C52" s="1500"/>
      <c r="D52" s="1500"/>
      <c r="E52" s="1500"/>
      <c r="F52" s="1500"/>
      <c r="G52" s="1501"/>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502" t="s">
        <v>133</v>
      </c>
      <c r="C53" s="1503"/>
      <c r="D53" s="1503"/>
      <c r="E53" s="1503"/>
      <c r="F53" s="1503"/>
      <c r="G53" s="1504"/>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92" t="s">
        <v>133</v>
      </c>
      <c r="C54" s="1493"/>
      <c r="D54" s="1493"/>
      <c r="E54" s="1493"/>
      <c r="F54" s="1493"/>
      <c r="G54" s="1494"/>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97" t="s">
        <v>64</v>
      </c>
      <c r="B59" s="1505" t="s">
        <v>129</v>
      </c>
      <c r="C59" s="1506"/>
      <c r="D59" s="1506"/>
      <c r="E59" s="1506"/>
      <c r="F59" s="1506"/>
      <c r="G59" s="1507"/>
      <c r="H59" s="1511" t="s">
        <v>1</v>
      </c>
      <c r="I59" s="1513" t="s">
        <v>105</v>
      </c>
      <c r="J59" s="1521"/>
      <c r="K59" s="1513" t="s">
        <v>161</v>
      </c>
      <c r="L59" s="1514"/>
      <c r="M59" s="1513" t="s">
        <v>106</v>
      </c>
      <c r="N59" s="1514"/>
      <c r="O59" s="1513" t="s">
        <v>162</v>
      </c>
      <c r="P59" s="1514"/>
      <c r="Q59" s="1513" t="s">
        <v>107</v>
      </c>
      <c r="R59" s="1514"/>
      <c r="S59" s="1513" t="s">
        <v>163</v>
      </c>
      <c r="T59" s="1514"/>
      <c r="U59" s="1513" t="s">
        <v>108</v>
      </c>
      <c r="V59" s="1514"/>
      <c r="W59" s="1513" t="s">
        <v>164</v>
      </c>
      <c r="X59" s="1514"/>
      <c r="Y59" s="1513" t="s">
        <v>109</v>
      </c>
      <c r="Z59" s="1514"/>
      <c r="AA59" s="1513" t="s">
        <v>110</v>
      </c>
      <c r="AB59" s="1514"/>
      <c r="AC59" s="1513" t="s">
        <v>111</v>
      </c>
      <c r="AD59" s="1514"/>
      <c r="AE59" s="1513" t="s">
        <v>112</v>
      </c>
      <c r="AF59" s="1514"/>
      <c r="AG59" s="1497" t="s">
        <v>131</v>
      </c>
    </row>
    <row r="60" spans="1:33" ht="24" thickBot="1" x14ac:dyDescent="0.55000000000000004">
      <c r="A60" s="1498"/>
      <c r="B60" s="1508"/>
      <c r="C60" s="1509"/>
      <c r="D60" s="1509"/>
      <c r="E60" s="1509"/>
      <c r="F60" s="1509"/>
      <c r="G60" s="1510"/>
      <c r="H60" s="1512"/>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98"/>
    </row>
    <row r="61" spans="1:33" x14ac:dyDescent="0.5">
      <c r="A61" s="617" t="s">
        <v>132</v>
      </c>
      <c r="B61" s="1499" t="s">
        <v>133</v>
      </c>
      <c r="C61" s="1500"/>
      <c r="D61" s="1500"/>
      <c r="E61" s="1500"/>
      <c r="F61" s="1500"/>
      <c r="G61" s="1501"/>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502" t="s">
        <v>133</v>
      </c>
      <c r="C62" s="1503"/>
      <c r="D62" s="1503"/>
      <c r="E62" s="1503"/>
      <c r="F62" s="1503"/>
      <c r="G62" s="1504"/>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92" t="s">
        <v>133</v>
      </c>
      <c r="C63" s="1493"/>
      <c r="D63" s="1493"/>
      <c r="E63" s="1493"/>
      <c r="F63" s="1493"/>
      <c r="G63" s="1494"/>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97" t="s">
        <v>64</v>
      </c>
      <c r="B68" s="1505" t="s">
        <v>129</v>
      </c>
      <c r="C68" s="1506"/>
      <c r="D68" s="1506"/>
      <c r="E68" s="1506"/>
      <c r="F68" s="1506"/>
      <c r="G68" s="1507"/>
      <c r="H68" s="1511" t="s">
        <v>1</v>
      </c>
      <c r="I68" s="1513" t="s">
        <v>114</v>
      </c>
      <c r="J68" s="1521"/>
      <c r="K68" s="1513" t="s">
        <v>115</v>
      </c>
      <c r="L68" s="1514"/>
      <c r="M68" s="1513" t="s">
        <v>116</v>
      </c>
      <c r="N68" s="1514"/>
      <c r="O68" s="1513" t="s">
        <v>117</v>
      </c>
      <c r="P68" s="1514"/>
      <c r="Q68" s="1513" t="s">
        <v>118</v>
      </c>
      <c r="R68" s="1514"/>
      <c r="S68" s="1513" t="s">
        <v>119</v>
      </c>
      <c r="T68" s="1514"/>
      <c r="U68" s="1522" t="s">
        <v>120</v>
      </c>
      <c r="V68" s="1523"/>
      <c r="W68" s="1522" t="s">
        <v>121</v>
      </c>
      <c r="X68" s="1523"/>
      <c r="Y68" s="1513" t="s">
        <v>122</v>
      </c>
      <c r="Z68" s="1514"/>
      <c r="AA68" s="1513" t="s">
        <v>123</v>
      </c>
      <c r="AB68" s="1514"/>
      <c r="AC68" s="1513" t="s">
        <v>124</v>
      </c>
      <c r="AD68" s="1514"/>
      <c r="AE68" s="1513" t="s">
        <v>125</v>
      </c>
      <c r="AF68" s="1514"/>
      <c r="AG68" s="1497" t="s">
        <v>131</v>
      </c>
    </row>
    <row r="69" spans="1:33" ht="24" thickBot="1" x14ac:dyDescent="0.55000000000000004">
      <c r="A69" s="1498"/>
      <c r="B69" s="1508"/>
      <c r="C69" s="1509"/>
      <c r="D69" s="1509"/>
      <c r="E69" s="1509"/>
      <c r="F69" s="1509"/>
      <c r="G69" s="1510"/>
      <c r="H69" s="1512"/>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98"/>
    </row>
    <row r="70" spans="1:33" x14ac:dyDescent="0.5">
      <c r="A70" s="617" t="s">
        <v>132</v>
      </c>
      <c r="B70" s="1499" t="s">
        <v>133</v>
      </c>
      <c r="C70" s="1500"/>
      <c r="D70" s="1500"/>
      <c r="E70" s="1500"/>
      <c r="F70" s="1500"/>
      <c r="G70" s="1501"/>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502" t="s">
        <v>133</v>
      </c>
      <c r="C71" s="1503"/>
      <c r="D71" s="1503"/>
      <c r="E71" s="1503"/>
      <c r="F71" s="1503"/>
      <c r="G71" s="1504"/>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92" t="s">
        <v>133</v>
      </c>
      <c r="C72" s="1493"/>
      <c r="D72" s="1493"/>
      <c r="E72" s="1493"/>
      <c r="F72" s="1493"/>
      <c r="G72" s="1494"/>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97" t="s">
        <v>64</v>
      </c>
      <c r="B78" s="1505" t="s">
        <v>129</v>
      </c>
      <c r="C78" s="1506"/>
      <c r="D78" s="1506"/>
      <c r="E78" s="1506"/>
      <c r="F78" s="1506"/>
      <c r="G78" s="1507"/>
      <c r="H78" s="1511" t="s">
        <v>1</v>
      </c>
      <c r="I78" s="1495">
        <v>59810</v>
      </c>
      <c r="J78" s="1496"/>
      <c r="K78" s="1495">
        <v>59841</v>
      </c>
      <c r="L78" s="1496"/>
      <c r="M78" s="1495">
        <v>59871</v>
      </c>
      <c r="N78" s="1496"/>
      <c r="O78" s="1495">
        <v>59902</v>
      </c>
      <c r="P78" s="1496"/>
      <c r="Q78" s="1495">
        <v>59933</v>
      </c>
      <c r="R78" s="1496"/>
      <c r="S78" s="1495">
        <v>59962</v>
      </c>
      <c r="T78" s="1496"/>
      <c r="U78" s="1495">
        <v>59993</v>
      </c>
      <c r="V78" s="1496"/>
      <c r="W78" s="1495">
        <v>60023</v>
      </c>
      <c r="X78" s="1496"/>
      <c r="Y78" s="1495">
        <v>60054</v>
      </c>
      <c r="Z78" s="1496"/>
      <c r="AA78" s="1495">
        <v>60084</v>
      </c>
      <c r="AB78" s="1496"/>
      <c r="AC78" s="1495">
        <v>60115</v>
      </c>
      <c r="AD78" s="1496"/>
      <c r="AE78" s="1495">
        <v>60146</v>
      </c>
      <c r="AF78" s="1496"/>
      <c r="AG78" s="1497" t="s">
        <v>131</v>
      </c>
    </row>
    <row r="79" spans="1:33" ht="24" thickBot="1" x14ac:dyDescent="0.55000000000000004">
      <c r="A79" s="1498"/>
      <c r="B79" s="1508"/>
      <c r="C79" s="1509"/>
      <c r="D79" s="1509"/>
      <c r="E79" s="1509"/>
      <c r="F79" s="1509"/>
      <c r="G79" s="1510"/>
      <c r="H79" s="1512"/>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98"/>
    </row>
    <row r="80" spans="1:33" x14ac:dyDescent="0.5">
      <c r="A80" s="617" t="s">
        <v>132</v>
      </c>
      <c r="B80" s="1499" t="s">
        <v>133</v>
      </c>
      <c r="C80" s="1500"/>
      <c r="D80" s="1500"/>
      <c r="E80" s="1500"/>
      <c r="F80" s="1500"/>
      <c r="G80" s="1501"/>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502" t="s">
        <v>133</v>
      </c>
      <c r="C81" s="1503"/>
      <c r="D81" s="1503"/>
      <c r="E81" s="1503"/>
      <c r="F81" s="1503"/>
      <c r="G81" s="1504"/>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92" t="s">
        <v>133</v>
      </c>
      <c r="C82" s="1493"/>
      <c r="D82" s="1493"/>
      <c r="E82" s="1493"/>
      <c r="F82" s="1493"/>
      <c r="G82" s="1494"/>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97" t="s">
        <v>64</v>
      </c>
      <c r="B87" s="1505" t="s">
        <v>129</v>
      </c>
      <c r="C87" s="1506"/>
      <c r="D87" s="1506"/>
      <c r="E87" s="1506"/>
      <c r="F87" s="1506"/>
      <c r="G87" s="1507"/>
      <c r="H87" s="1511" t="s">
        <v>1</v>
      </c>
      <c r="I87" s="1495">
        <v>60176</v>
      </c>
      <c r="J87" s="1496"/>
      <c r="K87" s="1495">
        <v>60207</v>
      </c>
      <c r="L87" s="1496"/>
      <c r="M87" s="1495">
        <v>60237</v>
      </c>
      <c r="N87" s="1496"/>
      <c r="O87" s="1495">
        <v>60268</v>
      </c>
      <c r="P87" s="1496"/>
      <c r="Q87" s="1495">
        <v>60299</v>
      </c>
      <c r="R87" s="1496"/>
      <c r="S87" s="1495">
        <v>60327</v>
      </c>
      <c r="T87" s="1496"/>
      <c r="U87" s="1495">
        <v>60358</v>
      </c>
      <c r="V87" s="1496"/>
      <c r="W87" s="1495">
        <v>60388</v>
      </c>
      <c r="X87" s="1496"/>
      <c r="Y87" s="1495">
        <v>60419</v>
      </c>
      <c r="Z87" s="1496"/>
      <c r="AA87" s="1495">
        <v>60449</v>
      </c>
      <c r="AB87" s="1496"/>
      <c r="AC87" s="1495">
        <v>60480</v>
      </c>
      <c r="AD87" s="1496"/>
      <c r="AE87" s="1495">
        <v>60511</v>
      </c>
      <c r="AF87" s="1496"/>
      <c r="AG87" s="1497" t="s">
        <v>131</v>
      </c>
    </row>
    <row r="88" spans="1:33" ht="24" thickBot="1" x14ac:dyDescent="0.55000000000000004">
      <c r="A88" s="1498"/>
      <c r="B88" s="1508"/>
      <c r="C88" s="1509"/>
      <c r="D88" s="1509"/>
      <c r="E88" s="1509"/>
      <c r="F88" s="1509"/>
      <c r="G88" s="1510"/>
      <c r="H88" s="1512"/>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98"/>
    </row>
    <row r="89" spans="1:33" x14ac:dyDescent="0.5">
      <c r="A89" s="617" t="s">
        <v>132</v>
      </c>
      <c r="B89" s="1499" t="s">
        <v>133</v>
      </c>
      <c r="C89" s="1500"/>
      <c r="D89" s="1500"/>
      <c r="E89" s="1500"/>
      <c r="F89" s="1500"/>
      <c r="G89" s="1501"/>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502" t="s">
        <v>133</v>
      </c>
      <c r="C90" s="1503"/>
      <c r="D90" s="1503"/>
      <c r="E90" s="1503"/>
      <c r="F90" s="1503"/>
      <c r="G90" s="1504"/>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92" t="s">
        <v>133</v>
      </c>
      <c r="C91" s="1493"/>
      <c r="D91" s="1493"/>
      <c r="E91" s="1493"/>
      <c r="F91" s="1493"/>
      <c r="G91" s="1494"/>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97" t="s">
        <v>64</v>
      </c>
      <c r="B96" s="1505" t="s">
        <v>129</v>
      </c>
      <c r="C96" s="1506"/>
      <c r="D96" s="1506"/>
      <c r="E96" s="1506"/>
      <c r="F96" s="1506"/>
      <c r="G96" s="1507"/>
      <c r="H96" s="1511" t="s">
        <v>1</v>
      </c>
      <c r="I96" s="1495">
        <v>60541</v>
      </c>
      <c r="J96" s="1496"/>
      <c r="K96" s="1495">
        <v>60572</v>
      </c>
      <c r="L96" s="1496"/>
      <c r="M96" s="1495">
        <v>60602</v>
      </c>
      <c r="N96" s="1496"/>
      <c r="O96" s="1495">
        <v>60633</v>
      </c>
      <c r="P96" s="1496"/>
      <c r="Q96" s="1495">
        <v>60664</v>
      </c>
      <c r="R96" s="1496"/>
      <c r="S96" s="1495">
        <v>60692</v>
      </c>
      <c r="T96" s="1496"/>
      <c r="U96" s="1495">
        <v>60723</v>
      </c>
      <c r="V96" s="1496"/>
      <c r="W96" s="1495">
        <v>60753</v>
      </c>
      <c r="X96" s="1496"/>
      <c r="Y96" s="1495">
        <v>60784</v>
      </c>
      <c r="Z96" s="1496"/>
      <c r="AA96" s="1495">
        <v>60814</v>
      </c>
      <c r="AB96" s="1496"/>
      <c r="AC96" s="1495">
        <v>60845</v>
      </c>
      <c r="AD96" s="1496"/>
      <c r="AE96" s="1495">
        <v>60876</v>
      </c>
      <c r="AF96" s="1496"/>
      <c r="AG96" s="1497" t="s">
        <v>131</v>
      </c>
    </row>
    <row r="97" spans="1:33" ht="24" thickBot="1" x14ac:dyDescent="0.55000000000000004">
      <c r="A97" s="1498"/>
      <c r="B97" s="1508"/>
      <c r="C97" s="1509"/>
      <c r="D97" s="1509"/>
      <c r="E97" s="1509"/>
      <c r="F97" s="1509"/>
      <c r="G97" s="1510"/>
      <c r="H97" s="1512"/>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98"/>
    </row>
    <row r="98" spans="1:33" x14ac:dyDescent="0.5">
      <c r="A98" s="617" t="s">
        <v>132</v>
      </c>
      <c r="B98" s="1499" t="s">
        <v>133</v>
      </c>
      <c r="C98" s="1500"/>
      <c r="D98" s="1500"/>
      <c r="E98" s="1500"/>
      <c r="F98" s="1500"/>
      <c r="G98" s="1501"/>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502" t="s">
        <v>133</v>
      </c>
      <c r="C99" s="1503"/>
      <c r="D99" s="1503"/>
      <c r="E99" s="1503"/>
      <c r="F99" s="1503"/>
      <c r="G99" s="1504"/>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92" t="s">
        <v>133</v>
      </c>
      <c r="C100" s="1493"/>
      <c r="D100" s="1493"/>
      <c r="E100" s="1493"/>
      <c r="F100" s="1493"/>
      <c r="G100" s="1494"/>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97" t="s">
        <v>64</v>
      </c>
      <c r="B105" s="1505" t="s">
        <v>129</v>
      </c>
      <c r="C105" s="1506"/>
      <c r="D105" s="1506"/>
      <c r="E105" s="1506"/>
      <c r="F105" s="1506"/>
      <c r="G105" s="1507"/>
      <c r="H105" s="1511" t="s">
        <v>1</v>
      </c>
      <c r="I105" s="1495">
        <v>60906</v>
      </c>
      <c r="J105" s="1496"/>
      <c r="K105" s="1495">
        <v>60937</v>
      </c>
      <c r="L105" s="1496"/>
      <c r="M105" s="1495">
        <v>60967</v>
      </c>
      <c r="N105" s="1496"/>
      <c r="O105" s="1495">
        <v>60998</v>
      </c>
      <c r="P105" s="1496"/>
      <c r="Q105" s="1495">
        <v>61029</v>
      </c>
      <c r="R105" s="1496"/>
      <c r="S105" s="1495">
        <v>61057</v>
      </c>
      <c r="T105" s="1496"/>
      <c r="U105" s="1495">
        <v>61088</v>
      </c>
      <c r="V105" s="1496"/>
      <c r="W105" s="1495">
        <v>61118</v>
      </c>
      <c r="X105" s="1496"/>
      <c r="Y105" s="1495">
        <v>61149</v>
      </c>
      <c r="Z105" s="1496"/>
      <c r="AA105" s="1495">
        <v>61179</v>
      </c>
      <c r="AB105" s="1496"/>
      <c r="AC105" s="1495">
        <v>61210</v>
      </c>
      <c r="AD105" s="1496"/>
      <c r="AE105" s="1495">
        <v>61241</v>
      </c>
      <c r="AF105" s="1496"/>
      <c r="AG105" s="1497" t="s">
        <v>131</v>
      </c>
    </row>
    <row r="106" spans="1:33" ht="24" thickBot="1" x14ac:dyDescent="0.55000000000000004">
      <c r="A106" s="1498"/>
      <c r="B106" s="1508"/>
      <c r="C106" s="1509"/>
      <c r="D106" s="1509"/>
      <c r="E106" s="1509"/>
      <c r="F106" s="1509"/>
      <c r="G106" s="1510"/>
      <c r="H106" s="1512"/>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98"/>
    </row>
    <row r="107" spans="1:33" x14ac:dyDescent="0.5">
      <c r="A107" s="617" t="s">
        <v>132</v>
      </c>
      <c r="B107" s="1499" t="s">
        <v>133</v>
      </c>
      <c r="C107" s="1500"/>
      <c r="D107" s="1500"/>
      <c r="E107" s="1500"/>
      <c r="F107" s="1500"/>
      <c r="G107" s="1501"/>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502" t="s">
        <v>133</v>
      </c>
      <c r="C108" s="1503"/>
      <c r="D108" s="1503"/>
      <c r="E108" s="1503"/>
      <c r="F108" s="1503"/>
      <c r="G108" s="1504"/>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92" t="s">
        <v>133</v>
      </c>
      <c r="C109" s="1493"/>
      <c r="D109" s="1493"/>
      <c r="E109" s="1493"/>
      <c r="F109" s="1493"/>
      <c r="G109" s="1494"/>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97" t="s">
        <v>64</v>
      </c>
      <c r="B114" s="1505" t="s">
        <v>129</v>
      </c>
      <c r="C114" s="1506"/>
      <c r="D114" s="1506"/>
      <c r="E114" s="1506"/>
      <c r="F114" s="1506"/>
      <c r="G114" s="1507"/>
      <c r="H114" s="1511" t="s">
        <v>1</v>
      </c>
      <c r="I114" s="1495">
        <v>61271</v>
      </c>
      <c r="J114" s="1496"/>
      <c r="K114" s="1495">
        <v>61302</v>
      </c>
      <c r="L114" s="1496"/>
      <c r="M114" s="1495">
        <v>61332</v>
      </c>
      <c r="N114" s="1496"/>
      <c r="O114" s="1495">
        <v>61363</v>
      </c>
      <c r="P114" s="1496"/>
      <c r="Q114" s="1495">
        <v>61394</v>
      </c>
      <c r="R114" s="1496"/>
      <c r="S114" s="1495">
        <v>61423</v>
      </c>
      <c r="T114" s="1496"/>
      <c r="U114" s="1495">
        <v>61454</v>
      </c>
      <c r="V114" s="1496"/>
      <c r="W114" s="1495">
        <v>61484</v>
      </c>
      <c r="X114" s="1496"/>
      <c r="Y114" s="1495">
        <v>61515</v>
      </c>
      <c r="Z114" s="1496"/>
      <c r="AA114" s="1495">
        <v>61545</v>
      </c>
      <c r="AB114" s="1496"/>
      <c r="AC114" s="1495">
        <v>61576</v>
      </c>
      <c r="AD114" s="1496"/>
      <c r="AE114" s="1495">
        <v>61607</v>
      </c>
      <c r="AF114" s="1496"/>
      <c r="AG114" s="1497" t="s">
        <v>131</v>
      </c>
    </row>
    <row r="115" spans="1:33" ht="24" thickBot="1" x14ac:dyDescent="0.55000000000000004">
      <c r="A115" s="1498"/>
      <c r="B115" s="1508"/>
      <c r="C115" s="1509"/>
      <c r="D115" s="1509"/>
      <c r="E115" s="1509"/>
      <c r="F115" s="1509"/>
      <c r="G115" s="1510"/>
      <c r="H115" s="1512"/>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98"/>
    </row>
    <row r="116" spans="1:33" x14ac:dyDescent="0.5">
      <c r="A116" s="617" t="s">
        <v>132</v>
      </c>
      <c r="B116" s="1499" t="s">
        <v>133</v>
      </c>
      <c r="C116" s="1500"/>
      <c r="D116" s="1500"/>
      <c r="E116" s="1500"/>
      <c r="F116" s="1500"/>
      <c r="G116" s="1501"/>
      <c r="H116" s="618" t="s">
        <v>134</v>
      </c>
      <c r="I116" s="609" t="s">
        <v>6</v>
      </c>
      <c r="J116" s="619" t="s">
        <v>69</v>
      </c>
      <c r="K116" s="620" t="s">
        <v>69</v>
      </c>
      <c r="L116" s="599" t="s">
        <v>69</v>
      </c>
      <c r="M116" s="620" t="s">
        <v>6</v>
      </c>
      <c r="N116" s="599" t="s">
        <v>69</v>
      </c>
      <c r="O116" s="620" t="s">
        <v>6</v>
      </c>
      <c r="P116" s="599" t="s">
        <v>69</v>
      </c>
      <c r="Q116" s="620" t="s">
        <v>69</v>
      </c>
      <c r="R116" s="599" t="s">
        <v>69</v>
      </c>
      <c r="S116" s="620" t="s">
        <v>6</v>
      </c>
      <c r="T116" s="599" t="s">
        <v>69</v>
      </c>
      <c r="U116" s="620"/>
      <c r="V116" s="599"/>
      <c r="W116" s="620"/>
      <c r="X116" s="599"/>
      <c r="Y116" s="620"/>
      <c r="Z116" s="599"/>
      <c r="AA116" s="620"/>
      <c r="AB116" s="599"/>
      <c r="AC116" s="620"/>
      <c r="AD116" s="599"/>
      <c r="AE116" s="620"/>
      <c r="AF116" s="599"/>
      <c r="AG116" s="618"/>
    </row>
    <row r="117" spans="1:33" x14ac:dyDescent="0.5">
      <c r="A117" s="622" t="s">
        <v>135</v>
      </c>
      <c r="B117" s="1502" t="s">
        <v>133</v>
      </c>
      <c r="C117" s="1503"/>
      <c r="D117" s="1503"/>
      <c r="E117" s="1503"/>
      <c r="F117" s="1503"/>
      <c r="G117" s="1504"/>
      <c r="H117" s="623" t="s">
        <v>134</v>
      </c>
      <c r="I117" s="629" t="s">
        <v>6</v>
      </c>
      <c r="J117" s="630" t="s">
        <v>69</v>
      </c>
      <c r="K117" s="626" t="s">
        <v>69</v>
      </c>
      <c r="L117" s="627" t="s">
        <v>69</v>
      </c>
      <c r="M117" s="626" t="s">
        <v>6</v>
      </c>
      <c r="N117" s="627" t="s">
        <v>69</v>
      </c>
      <c r="O117" s="626" t="s">
        <v>6</v>
      </c>
      <c r="P117" s="627" t="s">
        <v>69</v>
      </c>
      <c r="Q117" s="626" t="s">
        <v>69</v>
      </c>
      <c r="R117" s="627" t="s">
        <v>69</v>
      </c>
      <c r="S117" s="626" t="s">
        <v>6</v>
      </c>
      <c r="T117" s="627" t="s">
        <v>69</v>
      </c>
      <c r="U117" s="626"/>
      <c r="V117" s="627"/>
      <c r="W117" s="626"/>
      <c r="X117" s="627"/>
      <c r="Y117" s="626"/>
      <c r="Z117" s="627"/>
      <c r="AA117" s="626"/>
      <c r="AB117" s="627"/>
      <c r="AC117" s="626"/>
      <c r="AD117" s="627"/>
      <c r="AE117" s="626"/>
      <c r="AF117" s="627"/>
      <c r="AG117" s="623"/>
    </row>
    <row r="118" spans="1:33" ht="24" thickBot="1" x14ac:dyDescent="0.55000000000000004">
      <c r="A118" s="628" t="s">
        <v>144</v>
      </c>
      <c r="B118" s="1492" t="s">
        <v>133</v>
      </c>
      <c r="C118" s="1493"/>
      <c r="D118" s="1493"/>
      <c r="E118" s="1493"/>
      <c r="F118" s="1493"/>
      <c r="G118" s="1494"/>
      <c r="H118" s="611" t="s">
        <v>134</v>
      </c>
      <c r="I118" s="540" t="s">
        <v>6</v>
      </c>
      <c r="J118" s="541" t="s">
        <v>69</v>
      </c>
      <c r="K118" s="621" t="s">
        <v>69</v>
      </c>
      <c r="L118" s="597" t="s">
        <v>69</v>
      </c>
      <c r="M118" s="621" t="s">
        <v>6</v>
      </c>
      <c r="N118" s="597" t="s">
        <v>69</v>
      </c>
      <c r="O118" s="621" t="s">
        <v>6</v>
      </c>
      <c r="P118" s="597" t="s">
        <v>69</v>
      </c>
      <c r="Q118" s="621" t="s">
        <v>69</v>
      </c>
      <c r="R118" s="597" t="s">
        <v>69</v>
      </c>
      <c r="S118" s="621" t="s">
        <v>6</v>
      </c>
      <c r="T118" s="597" t="s">
        <v>69</v>
      </c>
      <c r="U118" s="621"/>
      <c r="V118" s="597"/>
      <c r="W118" s="621"/>
      <c r="X118" s="597"/>
      <c r="Y118" s="621"/>
      <c r="Z118" s="597"/>
      <c r="AA118" s="621"/>
      <c r="AB118" s="597"/>
      <c r="AC118" s="621"/>
      <c r="AD118" s="597"/>
      <c r="AE118" s="621"/>
      <c r="AF118" s="597"/>
      <c r="AG118" s="611"/>
    </row>
    <row r="119" spans="1:33" x14ac:dyDescent="0.5">
      <c r="A119" s="613" t="s">
        <v>75</v>
      </c>
    </row>
    <row r="120" spans="1:33" x14ac:dyDescent="0.5">
      <c r="A120" s="601" t="s">
        <v>152</v>
      </c>
    </row>
  </sheetData>
  <mergeCells count="198">
    <mergeCell ref="B118:G118"/>
    <mergeCell ref="U114:V114"/>
    <mergeCell ref="W114:X114"/>
    <mergeCell ref="Y114:Z114"/>
    <mergeCell ref="AA114:AB114"/>
    <mergeCell ref="AC114:AD114"/>
    <mergeCell ref="AE114:AF114"/>
    <mergeCell ref="AG114:AG115"/>
    <mergeCell ref="B116:G116"/>
    <mergeCell ref="B117:G117"/>
    <mergeCell ref="A114:A115"/>
    <mergeCell ref="B114:G115"/>
    <mergeCell ref="H114:H115"/>
    <mergeCell ref="I114:J114"/>
    <mergeCell ref="K114:L114"/>
    <mergeCell ref="M114:N114"/>
    <mergeCell ref="O114:P114"/>
    <mergeCell ref="Q114:R114"/>
    <mergeCell ref="S114:T114"/>
    <mergeCell ref="B100:G100"/>
    <mergeCell ref="U96:V96"/>
    <mergeCell ref="W96:X96"/>
    <mergeCell ref="Y96:Z96"/>
    <mergeCell ref="AA96:AB96"/>
    <mergeCell ref="AC96:AD96"/>
    <mergeCell ref="AE96:AF96"/>
    <mergeCell ref="AG96:AG97"/>
    <mergeCell ref="B98:G98"/>
    <mergeCell ref="B99:G99"/>
    <mergeCell ref="A96:A97"/>
    <mergeCell ref="B96:G97"/>
    <mergeCell ref="H96:H97"/>
    <mergeCell ref="I96:J96"/>
    <mergeCell ref="K96:L96"/>
    <mergeCell ref="M96:N96"/>
    <mergeCell ref="O96:P96"/>
    <mergeCell ref="Q96:R96"/>
    <mergeCell ref="S96:T96"/>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B80:G80"/>
    <mergeCell ref="B81:G81"/>
    <mergeCell ref="B82:G82"/>
    <mergeCell ref="A87:A88"/>
    <mergeCell ref="B87:G88"/>
    <mergeCell ref="H87:H88"/>
    <mergeCell ref="I87:J87"/>
    <mergeCell ref="K87:L87"/>
    <mergeCell ref="M87:N87"/>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70:G70"/>
    <mergeCell ref="B63:G63"/>
    <mergeCell ref="A68:A69"/>
    <mergeCell ref="B68:G69"/>
    <mergeCell ref="H68:H69"/>
    <mergeCell ref="I68:J68"/>
    <mergeCell ref="B71:G71"/>
    <mergeCell ref="B72:G72"/>
    <mergeCell ref="A78:A79"/>
    <mergeCell ref="B78:G79"/>
    <mergeCell ref="H78:H7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U41:V41"/>
    <mergeCell ref="W41:X41"/>
    <mergeCell ref="Y41:Y42"/>
    <mergeCell ref="B43:G43"/>
    <mergeCell ref="B44:G44"/>
    <mergeCell ref="B45:G45"/>
    <mergeCell ref="I41:J41"/>
    <mergeCell ref="K41:L41"/>
    <mergeCell ref="M41:N41"/>
    <mergeCell ref="O41:P41"/>
    <mergeCell ref="Q41:R41"/>
    <mergeCell ref="S41:T41"/>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B19:G19"/>
    <mergeCell ref="A24:A25"/>
    <mergeCell ref="B24:G25"/>
    <mergeCell ref="H24:H25"/>
    <mergeCell ref="I24:J24"/>
    <mergeCell ref="A16:A17"/>
    <mergeCell ref="B16:G17"/>
    <mergeCell ref="H16:H17"/>
    <mergeCell ref="I16:J16"/>
    <mergeCell ref="K16:L16"/>
    <mergeCell ref="M16:M17"/>
    <mergeCell ref="B2:G2"/>
    <mergeCell ref="B3:G3"/>
    <mergeCell ref="B4:G4"/>
    <mergeCell ref="B9:G9"/>
    <mergeCell ref="B10:G10"/>
    <mergeCell ref="B11:G11"/>
    <mergeCell ref="B18:G18"/>
    <mergeCell ref="A105:A106"/>
    <mergeCell ref="B105:G106"/>
    <mergeCell ref="H105:H106"/>
    <mergeCell ref="I105:J105"/>
    <mergeCell ref="K105:L105"/>
    <mergeCell ref="M105:N105"/>
    <mergeCell ref="O105:P105"/>
    <mergeCell ref="Q105:R105"/>
    <mergeCell ref="S105:T105"/>
    <mergeCell ref="B109:G109"/>
    <mergeCell ref="U105:V105"/>
    <mergeCell ref="W105:X105"/>
    <mergeCell ref="Y105:Z105"/>
    <mergeCell ref="AA105:AB105"/>
    <mergeCell ref="AC105:AD105"/>
    <mergeCell ref="AE105:AF105"/>
    <mergeCell ref="AG105:AG106"/>
    <mergeCell ref="B107:G107"/>
    <mergeCell ref="B108:G10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64"/>
  <sheetViews>
    <sheetView topLeftCell="A43" zoomScale="85" zoomScaleNormal="85" workbookViewId="0">
      <selection activeCell="O79" sqref="O79"/>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622</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row r="59" spans="1:6" ht="21.75" thickBot="1" x14ac:dyDescent="0.5">
      <c r="A59" s="9" t="s">
        <v>623</v>
      </c>
      <c r="B59" s="9"/>
      <c r="C59" s="9"/>
      <c r="D59" s="9"/>
      <c r="E59" s="9"/>
      <c r="F59" s="9"/>
    </row>
    <row r="60" spans="1:6" ht="22.5" thickBot="1" x14ac:dyDescent="0.55000000000000004">
      <c r="A60" s="10" t="s">
        <v>170</v>
      </c>
      <c r="B60" s="1454" t="s">
        <v>1</v>
      </c>
      <c r="C60" s="12" t="s">
        <v>624</v>
      </c>
      <c r="D60" s="12" t="s">
        <v>625</v>
      </c>
      <c r="E60" s="1453" t="s">
        <v>171</v>
      </c>
      <c r="F60" s="10" t="s">
        <v>131</v>
      </c>
    </row>
    <row r="61" spans="1:6" ht="21.75" x14ac:dyDescent="0.5">
      <c r="A61" s="14" t="s">
        <v>172</v>
      </c>
      <c r="B61" s="15" t="s">
        <v>173</v>
      </c>
      <c r="C61" s="15" t="s">
        <v>62</v>
      </c>
      <c r="D61" s="15"/>
      <c r="E61" s="33">
        <v>0.05</v>
      </c>
      <c r="F61" s="18"/>
    </row>
    <row r="62" spans="1:6" ht="21.75" x14ac:dyDescent="0.5">
      <c r="A62" s="19" t="s">
        <v>174</v>
      </c>
      <c r="B62" s="4" t="s">
        <v>173</v>
      </c>
      <c r="C62" s="4" t="s">
        <v>62</v>
      </c>
      <c r="D62" s="4"/>
      <c r="E62" s="21">
        <v>1</v>
      </c>
      <c r="F62" s="22"/>
    </row>
    <row r="63" spans="1:6" ht="21.75" x14ac:dyDescent="0.5">
      <c r="A63" s="19" t="s">
        <v>175</v>
      </c>
      <c r="B63" s="4" t="s">
        <v>173</v>
      </c>
      <c r="C63" s="4" t="s">
        <v>62</v>
      </c>
      <c r="D63" s="4"/>
      <c r="E63" s="21">
        <v>1</v>
      </c>
      <c r="F63" s="22"/>
    </row>
    <row r="64" spans="1:6" ht="22.5" thickBot="1" x14ac:dyDescent="0.55000000000000004">
      <c r="A64" s="23" t="s">
        <v>176</v>
      </c>
      <c r="B64" s="5" t="s">
        <v>173</v>
      </c>
      <c r="C64" s="5" t="s">
        <v>62</v>
      </c>
      <c r="D64" s="5"/>
      <c r="E64" s="25">
        <v>1</v>
      </c>
      <c r="F64"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504"/>
  <sheetViews>
    <sheetView topLeftCell="A465" zoomScale="70" zoomScaleNormal="70" workbookViewId="0">
      <selection activeCell="I430" sqref="I430"/>
    </sheetView>
  </sheetViews>
  <sheetFormatPr defaultRowHeight="12.75" x14ac:dyDescent="0.2"/>
  <cols>
    <col min="1" max="1" width="21.5703125" customWidth="1"/>
    <col min="2" max="2" width="8" customWidth="1"/>
    <col min="3" max="3" width="9.28515625" customWidth="1"/>
    <col min="4" max="4" width="9.42578125" customWidth="1"/>
    <col min="5" max="5" width="8.7109375" customWidth="1"/>
    <col min="6" max="6" width="8.85546875" customWidth="1"/>
    <col min="7" max="7" width="14" customWidth="1"/>
    <col min="9" max="9" width="21.7109375" customWidth="1"/>
    <col min="10" max="10" width="8" customWidth="1"/>
    <col min="11" max="11" width="9"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65" t="s">
        <v>171</v>
      </c>
      <c r="F2" s="1566"/>
      <c r="G2" s="11" t="s">
        <v>131</v>
      </c>
      <c r="I2" s="37" t="s">
        <v>191</v>
      </c>
      <c r="J2" s="10" t="s">
        <v>1</v>
      </c>
      <c r="K2" s="35">
        <v>19998</v>
      </c>
      <c r="L2" s="38">
        <v>20210</v>
      </c>
      <c r="M2" s="1565" t="s">
        <v>171</v>
      </c>
      <c r="N2" s="1566"/>
      <c r="O2" s="11" t="s">
        <v>131</v>
      </c>
    </row>
    <row r="3" spans="1:15" ht="24" customHeight="1" x14ac:dyDescent="0.5">
      <c r="A3" s="1567" t="s">
        <v>192</v>
      </c>
      <c r="B3" s="1568"/>
      <c r="C3" s="1568"/>
      <c r="D3" s="1568"/>
      <c r="E3" s="1568"/>
      <c r="F3" s="1568"/>
      <c r="G3" s="1569"/>
      <c r="I3" s="39" t="s">
        <v>193</v>
      </c>
      <c r="J3" s="15" t="s">
        <v>22</v>
      </c>
      <c r="K3" s="40">
        <v>5.0000000000000001E-4</v>
      </c>
      <c r="L3" s="41" t="s">
        <v>62</v>
      </c>
      <c r="M3" s="1574">
        <v>2.0000000000000001E-4</v>
      </c>
      <c r="N3" s="1575"/>
      <c r="O3" s="42" t="s">
        <v>194</v>
      </c>
    </row>
    <row r="4" spans="1:15" ht="24" customHeight="1" x14ac:dyDescent="0.5">
      <c r="A4" s="43" t="s">
        <v>195</v>
      </c>
      <c r="B4" s="44" t="s">
        <v>173</v>
      </c>
      <c r="C4" s="45" t="s">
        <v>62</v>
      </c>
      <c r="D4" s="46" t="s">
        <v>62</v>
      </c>
      <c r="E4" s="1576">
        <v>4.0000000000000001E-3</v>
      </c>
      <c r="F4" s="1577"/>
      <c r="G4" s="47" t="s">
        <v>196</v>
      </c>
      <c r="I4" s="48" t="s">
        <v>197</v>
      </c>
      <c r="J4" s="4" t="s">
        <v>22</v>
      </c>
      <c r="K4" s="49">
        <v>8.9999999999999998E-4</v>
      </c>
      <c r="L4" s="50" t="s">
        <v>62</v>
      </c>
      <c r="M4" s="1578">
        <v>2.9999999999999997E-4</v>
      </c>
      <c r="N4" s="1579"/>
      <c r="O4" s="47" t="s">
        <v>198</v>
      </c>
    </row>
    <row r="5" spans="1:15" ht="24" customHeight="1" x14ac:dyDescent="0.5">
      <c r="A5" s="43" t="s">
        <v>199</v>
      </c>
      <c r="B5" s="44" t="s">
        <v>173</v>
      </c>
      <c r="C5" s="45" t="s">
        <v>62</v>
      </c>
      <c r="D5" s="46" t="s">
        <v>62</v>
      </c>
      <c r="E5" s="1576">
        <v>8.0000000000000002E-3</v>
      </c>
      <c r="F5" s="1577"/>
      <c r="G5" s="47" t="s">
        <v>200</v>
      </c>
      <c r="I5" s="51" t="s">
        <v>201</v>
      </c>
      <c r="J5" s="4" t="s">
        <v>22</v>
      </c>
      <c r="K5" s="45" t="s">
        <v>62</v>
      </c>
      <c r="L5" s="52" t="s">
        <v>62</v>
      </c>
      <c r="M5" s="1576">
        <v>5.0000000000000001E-3</v>
      </c>
      <c r="N5" s="1577"/>
      <c r="O5" s="47" t="s">
        <v>202</v>
      </c>
    </row>
    <row r="6" spans="1:15" ht="24" customHeight="1" x14ac:dyDescent="0.5">
      <c r="A6" s="43"/>
      <c r="B6" s="44" t="s">
        <v>173</v>
      </c>
      <c r="C6" s="45" t="s">
        <v>62</v>
      </c>
      <c r="D6" s="46" t="s">
        <v>62</v>
      </c>
      <c r="E6" s="1576">
        <v>4.0000000000000001E-3</v>
      </c>
      <c r="F6" s="1577"/>
      <c r="G6" s="47" t="s">
        <v>203</v>
      </c>
      <c r="I6" s="51" t="s">
        <v>204</v>
      </c>
      <c r="J6" s="4" t="s">
        <v>22</v>
      </c>
      <c r="K6" s="45" t="s">
        <v>62</v>
      </c>
      <c r="L6" s="52" t="s">
        <v>62</v>
      </c>
      <c r="M6" s="1576">
        <v>5.0000000000000001E-3</v>
      </c>
      <c r="N6" s="1577"/>
      <c r="O6" s="47" t="s">
        <v>205</v>
      </c>
    </row>
    <row r="7" spans="1:15" ht="24" customHeight="1" thickBot="1" x14ac:dyDescent="0.55000000000000004">
      <c r="A7" s="43"/>
      <c r="B7" s="44" t="s">
        <v>173</v>
      </c>
      <c r="C7" s="45" t="s">
        <v>62</v>
      </c>
      <c r="D7" s="46" t="s">
        <v>62</v>
      </c>
      <c r="E7" s="1576">
        <v>4.0000000000000001E-3</v>
      </c>
      <c r="F7" s="1577"/>
      <c r="G7" s="53"/>
      <c r="I7" s="54" t="s">
        <v>206</v>
      </c>
      <c r="J7" s="5" t="s">
        <v>22</v>
      </c>
      <c r="K7" s="55" t="s">
        <v>62</v>
      </c>
      <c r="L7" s="55" t="s">
        <v>62</v>
      </c>
      <c r="M7" s="1580">
        <v>5.0000000000000001E-3</v>
      </c>
      <c r="N7" s="1581"/>
      <c r="O7" s="56" t="s">
        <v>207</v>
      </c>
    </row>
    <row r="8" spans="1:15" ht="24" customHeight="1" x14ac:dyDescent="0.5">
      <c r="A8" s="43"/>
      <c r="B8" s="44" t="s">
        <v>173</v>
      </c>
      <c r="C8" s="45" t="s">
        <v>62</v>
      </c>
      <c r="D8" s="46" t="s">
        <v>62</v>
      </c>
      <c r="E8" s="1576">
        <v>4.0000000000000001E-3</v>
      </c>
      <c r="F8" s="1577"/>
      <c r="G8" s="53"/>
      <c r="I8" s="8" t="s">
        <v>75</v>
      </c>
      <c r="J8" s="2"/>
      <c r="K8" s="2"/>
      <c r="L8" s="2"/>
      <c r="M8" s="2"/>
      <c r="N8" s="57"/>
      <c r="O8" s="57"/>
    </row>
    <row r="9" spans="1:15" ht="24" customHeight="1" x14ac:dyDescent="0.5">
      <c r="A9" s="43"/>
      <c r="B9" s="44" t="s">
        <v>173</v>
      </c>
      <c r="C9" s="45" t="s">
        <v>62</v>
      </c>
      <c r="D9" s="46" t="s">
        <v>62</v>
      </c>
      <c r="E9" s="1576">
        <v>4.0000000000000001E-3</v>
      </c>
      <c r="F9" s="1577"/>
      <c r="G9" s="53"/>
      <c r="I9" s="2" t="s">
        <v>208</v>
      </c>
      <c r="J9" s="2"/>
      <c r="K9" s="2"/>
      <c r="L9" s="2"/>
      <c r="M9" s="2"/>
      <c r="N9" s="2"/>
      <c r="O9" s="2"/>
    </row>
    <row r="10" spans="1:15" ht="24" customHeight="1" x14ac:dyDescent="0.5">
      <c r="A10" s="43" t="s">
        <v>209</v>
      </c>
      <c r="B10" s="44" t="s">
        <v>173</v>
      </c>
      <c r="C10" s="45" t="s">
        <v>62</v>
      </c>
      <c r="D10" s="46" t="s">
        <v>62</v>
      </c>
      <c r="E10" s="1576">
        <v>8.0000000000000002E-3</v>
      </c>
      <c r="F10" s="1577"/>
      <c r="G10" s="53" t="s">
        <v>69</v>
      </c>
    </row>
    <row r="11" spans="1:15" ht="24" customHeight="1" x14ac:dyDescent="0.5">
      <c r="A11" s="43" t="s">
        <v>210</v>
      </c>
      <c r="B11" s="44" t="s">
        <v>173</v>
      </c>
      <c r="C11" s="45" t="s">
        <v>62</v>
      </c>
      <c r="D11" s="46" t="s">
        <v>62</v>
      </c>
      <c r="E11" s="1576">
        <v>1.2E-2</v>
      </c>
      <c r="F11" s="1577"/>
      <c r="G11" s="53"/>
    </row>
    <row r="12" spans="1:15" ht="24" customHeight="1" x14ac:dyDescent="0.5">
      <c r="A12" s="43" t="s">
        <v>211</v>
      </c>
      <c r="B12" s="44" t="s">
        <v>173</v>
      </c>
      <c r="C12" s="45" t="s">
        <v>62</v>
      </c>
      <c r="D12" s="46" t="s">
        <v>62</v>
      </c>
      <c r="E12" s="1576">
        <v>1.2E-2</v>
      </c>
      <c r="F12" s="1577"/>
      <c r="G12" s="53"/>
    </row>
    <row r="13" spans="1:15" ht="24" customHeight="1" x14ac:dyDescent="0.5">
      <c r="A13" s="43" t="s">
        <v>212</v>
      </c>
      <c r="B13" s="44" t="s">
        <v>173</v>
      </c>
      <c r="C13" s="45" t="s">
        <v>62</v>
      </c>
      <c r="D13" s="46" t="s">
        <v>62</v>
      </c>
      <c r="E13" s="1576">
        <v>8.0000000000000002E-3</v>
      </c>
      <c r="F13" s="1577"/>
      <c r="G13" s="53"/>
    </row>
    <row r="14" spans="1:15" ht="24" customHeight="1" x14ac:dyDescent="0.5">
      <c r="A14" s="43" t="s">
        <v>213</v>
      </c>
      <c r="B14" s="44" t="s">
        <v>173</v>
      </c>
      <c r="C14" s="45" t="s">
        <v>62</v>
      </c>
      <c r="D14" s="46" t="s">
        <v>62</v>
      </c>
      <c r="E14" s="1576">
        <v>8.0000000000000002E-3</v>
      </c>
      <c r="F14" s="1577"/>
      <c r="G14" s="53"/>
    </row>
    <row r="15" spans="1:15" ht="24" customHeight="1" x14ac:dyDescent="0.5">
      <c r="A15" s="43" t="s">
        <v>214</v>
      </c>
      <c r="B15" s="44" t="s">
        <v>173</v>
      </c>
      <c r="C15" s="45" t="s">
        <v>62</v>
      </c>
      <c r="D15" s="46" t="s">
        <v>62</v>
      </c>
      <c r="E15" s="1576">
        <v>1.2E-2</v>
      </c>
      <c r="F15" s="1577"/>
      <c r="G15" s="53"/>
    </row>
    <row r="16" spans="1:15" ht="24" customHeight="1" x14ac:dyDescent="0.5">
      <c r="A16" s="43" t="s">
        <v>215</v>
      </c>
      <c r="B16" s="44" t="s">
        <v>173</v>
      </c>
      <c r="C16" s="45" t="s">
        <v>62</v>
      </c>
      <c r="D16" s="46" t="s">
        <v>62</v>
      </c>
      <c r="E16" s="1576">
        <v>8.0000000000000002E-3</v>
      </c>
      <c r="F16" s="1577"/>
      <c r="G16" s="53"/>
    </row>
    <row r="17" spans="1:7" ht="24" customHeight="1" x14ac:dyDescent="0.5">
      <c r="A17" s="43" t="s">
        <v>216</v>
      </c>
      <c r="B17" s="44" t="s">
        <v>173</v>
      </c>
      <c r="C17" s="45" t="s">
        <v>62</v>
      </c>
      <c r="D17" s="46" t="s">
        <v>62</v>
      </c>
      <c r="E17" s="1576">
        <v>1.2E-2</v>
      </c>
      <c r="F17" s="1577"/>
      <c r="G17" s="53"/>
    </row>
    <row r="18" spans="1:7" ht="24" customHeight="1" x14ac:dyDescent="0.5">
      <c r="A18" s="43" t="s">
        <v>217</v>
      </c>
      <c r="B18" s="44" t="s">
        <v>173</v>
      </c>
      <c r="C18" s="45" t="s">
        <v>62</v>
      </c>
      <c r="D18" s="46" t="s">
        <v>62</v>
      </c>
      <c r="E18" s="1576">
        <v>4.0000000000000001E-3</v>
      </c>
      <c r="F18" s="1577"/>
      <c r="G18" s="7" t="s">
        <v>218</v>
      </c>
    </row>
    <row r="19" spans="1:7" ht="24" customHeight="1" x14ac:dyDescent="0.5">
      <c r="A19" s="58" t="s">
        <v>219</v>
      </c>
      <c r="B19" s="44" t="s">
        <v>173</v>
      </c>
      <c r="C19" s="45" t="s">
        <v>62</v>
      </c>
      <c r="D19" s="46" t="s">
        <v>62</v>
      </c>
      <c r="E19" s="1576">
        <v>4.0000000000000001E-3</v>
      </c>
      <c r="F19" s="1577"/>
      <c r="G19" s="6" t="s">
        <v>220</v>
      </c>
    </row>
    <row r="20" spans="1:7" ht="24" customHeight="1" x14ac:dyDescent="0.5">
      <c r="A20" s="1582" t="s">
        <v>221</v>
      </c>
      <c r="B20" s="1583"/>
      <c r="C20" s="1583"/>
      <c r="D20" s="1583"/>
      <c r="E20" s="1583"/>
      <c r="F20" s="1583"/>
      <c r="G20" s="1584"/>
    </row>
    <row r="21" spans="1:7" ht="24" customHeight="1" x14ac:dyDescent="0.5">
      <c r="A21" s="58" t="s">
        <v>222</v>
      </c>
      <c r="B21" s="44" t="s">
        <v>223</v>
      </c>
      <c r="C21" s="59" t="s">
        <v>62</v>
      </c>
      <c r="D21" s="60" t="s">
        <v>62</v>
      </c>
      <c r="E21" s="1585">
        <v>0.02</v>
      </c>
      <c r="F21" s="1586"/>
      <c r="G21" s="53"/>
    </row>
    <row r="22" spans="1:7" ht="24" customHeight="1" x14ac:dyDescent="0.5">
      <c r="A22" s="58" t="s">
        <v>224</v>
      </c>
      <c r="B22" s="44" t="s">
        <v>223</v>
      </c>
      <c r="C22" s="46" t="s">
        <v>62</v>
      </c>
      <c r="D22" s="60" t="s">
        <v>62</v>
      </c>
      <c r="E22" s="1585">
        <v>0.02</v>
      </c>
      <c r="F22" s="1586"/>
      <c r="G22" s="53"/>
    </row>
    <row r="23" spans="1:7" ht="24" customHeight="1" x14ac:dyDescent="0.5">
      <c r="A23" s="58" t="s">
        <v>225</v>
      </c>
      <c r="B23" s="44" t="s">
        <v>223</v>
      </c>
      <c r="C23" s="46" t="s">
        <v>62</v>
      </c>
      <c r="D23" s="60" t="s">
        <v>62</v>
      </c>
      <c r="E23" s="1585">
        <v>0.02</v>
      </c>
      <c r="F23" s="1586"/>
      <c r="G23" s="53"/>
    </row>
    <row r="24" spans="1:7" ht="24" customHeight="1" x14ac:dyDescent="0.5">
      <c r="A24" s="58" t="s">
        <v>226</v>
      </c>
      <c r="B24" s="44" t="s">
        <v>223</v>
      </c>
      <c r="C24" s="46" t="s">
        <v>62</v>
      </c>
      <c r="D24" s="60" t="s">
        <v>62</v>
      </c>
      <c r="E24" s="1585">
        <v>0.02</v>
      </c>
      <c r="F24" s="1586"/>
      <c r="G24" s="53"/>
    </row>
    <row r="25" spans="1:7" ht="24" customHeight="1" x14ac:dyDescent="0.5">
      <c r="A25" s="58" t="s">
        <v>227</v>
      </c>
      <c r="B25" s="44" t="s">
        <v>223</v>
      </c>
      <c r="C25" s="46" t="s">
        <v>62</v>
      </c>
      <c r="D25" s="60" t="s">
        <v>62</v>
      </c>
      <c r="E25" s="1585">
        <v>0.02</v>
      </c>
      <c r="F25" s="1586"/>
      <c r="G25" s="53"/>
    </row>
    <row r="26" spans="1:7" ht="24" customHeight="1" x14ac:dyDescent="0.5">
      <c r="A26" s="58" t="s">
        <v>228</v>
      </c>
      <c r="B26" s="44" t="s">
        <v>223</v>
      </c>
      <c r="C26" s="46" t="s">
        <v>62</v>
      </c>
      <c r="D26" s="60" t="s">
        <v>62</v>
      </c>
      <c r="E26" s="1585">
        <v>0.02</v>
      </c>
      <c r="F26" s="1586"/>
      <c r="G26" s="53"/>
    </row>
    <row r="27" spans="1:7" ht="24" customHeight="1" x14ac:dyDescent="0.5">
      <c r="A27" s="58" t="s">
        <v>229</v>
      </c>
      <c r="B27" s="44" t="s">
        <v>223</v>
      </c>
      <c r="C27" s="46" t="s">
        <v>62</v>
      </c>
      <c r="D27" s="60" t="s">
        <v>62</v>
      </c>
      <c r="E27" s="1585">
        <v>0.02</v>
      </c>
      <c r="F27" s="1586"/>
      <c r="G27" s="53"/>
    </row>
    <row r="28" spans="1:7" ht="24" customHeight="1" x14ac:dyDescent="0.5">
      <c r="A28" s="58" t="s">
        <v>230</v>
      </c>
      <c r="B28" s="44" t="s">
        <v>223</v>
      </c>
      <c r="C28" s="46" t="s">
        <v>62</v>
      </c>
      <c r="D28" s="60" t="s">
        <v>62</v>
      </c>
      <c r="E28" s="1585">
        <v>0.02</v>
      </c>
      <c r="F28" s="1586"/>
      <c r="G28" s="53"/>
    </row>
    <row r="29" spans="1:7" ht="24" customHeight="1" thickBot="1" x14ac:dyDescent="0.55000000000000004">
      <c r="A29" s="61" t="s">
        <v>231</v>
      </c>
      <c r="B29" s="62" t="s">
        <v>223</v>
      </c>
      <c r="C29" s="63" t="s">
        <v>62</v>
      </c>
      <c r="D29" s="64" t="s">
        <v>62</v>
      </c>
      <c r="E29" s="1587">
        <v>0.02</v>
      </c>
      <c r="F29" s="1588"/>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65" t="s">
        <v>171</v>
      </c>
      <c r="F34" s="1566"/>
      <c r="G34" s="11" t="s">
        <v>131</v>
      </c>
      <c r="I34" s="37" t="s">
        <v>191</v>
      </c>
      <c r="J34" s="10" t="s">
        <v>1</v>
      </c>
      <c r="K34" s="35">
        <v>20363</v>
      </c>
      <c r="L34" s="38">
        <v>20576</v>
      </c>
      <c r="M34" s="1565" t="s">
        <v>171</v>
      </c>
      <c r="N34" s="1566"/>
      <c r="O34" s="11" t="s">
        <v>131</v>
      </c>
    </row>
    <row r="35" spans="1:15" ht="21.75" x14ac:dyDescent="0.5">
      <c r="A35" s="1567" t="s">
        <v>192</v>
      </c>
      <c r="B35" s="1568"/>
      <c r="C35" s="1568"/>
      <c r="D35" s="1568"/>
      <c r="E35" s="1568"/>
      <c r="F35" s="1568"/>
      <c r="G35" s="1569"/>
      <c r="I35" s="39" t="s">
        <v>193</v>
      </c>
      <c r="J35" s="15" t="s">
        <v>22</v>
      </c>
      <c r="K35" s="40" t="s">
        <v>62</v>
      </c>
      <c r="L35" s="41" t="s">
        <v>62</v>
      </c>
      <c r="M35" s="1574">
        <v>2.0000000000000001E-4</v>
      </c>
      <c r="N35" s="1575"/>
      <c r="O35" s="42" t="s">
        <v>194</v>
      </c>
    </row>
    <row r="36" spans="1:15" ht="21.75" x14ac:dyDescent="0.5">
      <c r="A36" s="43" t="s">
        <v>195</v>
      </c>
      <c r="B36" s="44" t="s">
        <v>173</v>
      </c>
      <c r="C36" s="45" t="s">
        <v>62</v>
      </c>
      <c r="D36" s="46" t="s">
        <v>62</v>
      </c>
      <c r="E36" s="1576">
        <v>4.0000000000000001E-3</v>
      </c>
      <c r="F36" s="1577"/>
      <c r="G36" s="47" t="s">
        <v>196</v>
      </c>
      <c r="I36" s="48" t="s">
        <v>197</v>
      </c>
      <c r="J36" s="4" t="s">
        <v>22</v>
      </c>
      <c r="K36" s="49" t="s">
        <v>62</v>
      </c>
      <c r="L36" s="50" t="s">
        <v>62</v>
      </c>
      <c r="M36" s="1578">
        <v>2.9999999999999997E-4</v>
      </c>
      <c r="N36" s="1579"/>
      <c r="O36" s="47" t="s">
        <v>198</v>
      </c>
    </row>
    <row r="37" spans="1:15" ht="21.75" x14ac:dyDescent="0.5">
      <c r="A37" s="43" t="s">
        <v>199</v>
      </c>
      <c r="B37" s="44" t="s">
        <v>173</v>
      </c>
      <c r="C37" s="45" t="s">
        <v>62</v>
      </c>
      <c r="D37" s="46" t="s">
        <v>62</v>
      </c>
      <c r="E37" s="1576">
        <v>8.0000000000000002E-3</v>
      </c>
      <c r="F37" s="1577"/>
      <c r="G37" s="47" t="s">
        <v>200</v>
      </c>
      <c r="I37" s="51" t="s">
        <v>201</v>
      </c>
      <c r="J37" s="4" t="s">
        <v>22</v>
      </c>
      <c r="K37" s="45" t="s">
        <v>62</v>
      </c>
      <c r="L37" s="52" t="s">
        <v>62</v>
      </c>
      <c r="M37" s="1576">
        <v>5.0000000000000001E-3</v>
      </c>
      <c r="N37" s="1577"/>
      <c r="O37" s="47" t="s">
        <v>202</v>
      </c>
    </row>
    <row r="38" spans="1:15" ht="21.75" x14ac:dyDescent="0.5">
      <c r="A38" s="43"/>
      <c r="B38" s="44" t="s">
        <v>173</v>
      </c>
      <c r="C38" s="45" t="s">
        <v>62</v>
      </c>
      <c r="D38" s="46" t="s">
        <v>62</v>
      </c>
      <c r="E38" s="1576">
        <v>4.0000000000000001E-3</v>
      </c>
      <c r="F38" s="1577"/>
      <c r="G38" s="47" t="s">
        <v>203</v>
      </c>
      <c r="I38" s="51" t="s">
        <v>204</v>
      </c>
      <c r="J38" s="4" t="s">
        <v>22</v>
      </c>
      <c r="K38" s="45" t="s">
        <v>62</v>
      </c>
      <c r="L38" s="52" t="s">
        <v>62</v>
      </c>
      <c r="M38" s="1576">
        <v>5.0000000000000001E-3</v>
      </c>
      <c r="N38" s="1577"/>
      <c r="O38" s="47" t="s">
        <v>205</v>
      </c>
    </row>
    <row r="39" spans="1:15" ht="22.5" thickBot="1" x14ac:dyDescent="0.55000000000000004">
      <c r="A39" s="43"/>
      <c r="B39" s="44" t="s">
        <v>173</v>
      </c>
      <c r="C39" s="45" t="s">
        <v>62</v>
      </c>
      <c r="D39" s="46" t="s">
        <v>62</v>
      </c>
      <c r="E39" s="1576">
        <v>4.0000000000000001E-3</v>
      </c>
      <c r="F39" s="1577"/>
      <c r="G39" s="53"/>
      <c r="I39" s="54" t="s">
        <v>206</v>
      </c>
      <c r="J39" s="5" t="s">
        <v>22</v>
      </c>
      <c r="K39" s="55" t="s">
        <v>62</v>
      </c>
      <c r="L39" s="55" t="s">
        <v>62</v>
      </c>
      <c r="M39" s="1580">
        <v>5.0000000000000001E-3</v>
      </c>
      <c r="N39" s="1581"/>
      <c r="O39" s="56" t="s">
        <v>207</v>
      </c>
    </row>
    <row r="40" spans="1:15" ht="21.75" x14ac:dyDescent="0.5">
      <c r="A40" s="43"/>
      <c r="B40" s="44" t="s">
        <v>173</v>
      </c>
      <c r="C40" s="45" t="s">
        <v>62</v>
      </c>
      <c r="D40" s="46" t="s">
        <v>62</v>
      </c>
      <c r="E40" s="1576">
        <v>4.0000000000000001E-3</v>
      </c>
      <c r="F40" s="1577"/>
      <c r="G40" s="53"/>
      <c r="I40" s="8" t="s">
        <v>75</v>
      </c>
      <c r="J40" s="2"/>
      <c r="K40" s="2"/>
      <c r="L40" s="2"/>
      <c r="M40" s="2"/>
      <c r="N40" s="57"/>
      <c r="O40" s="57"/>
    </row>
    <row r="41" spans="1:15" ht="21.75" x14ac:dyDescent="0.5">
      <c r="A41" s="43"/>
      <c r="B41" s="44" t="s">
        <v>173</v>
      </c>
      <c r="C41" s="45" t="s">
        <v>62</v>
      </c>
      <c r="D41" s="46" t="s">
        <v>62</v>
      </c>
      <c r="E41" s="1576">
        <v>4.0000000000000001E-3</v>
      </c>
      <c r="F41" s="1577"/>
      <c r="G41" s="53"/>
      <c r="I41" s="2" t="s">
        <v>208</v>
      </c>
      <c r="J41" s="2"/>
      <c r="K41" s="2"/>
      <c r="L41" s="2"/>
      <c r="M41" s="2"/>
      <c r="N41" s="2"/>
      <c r="O41" s="2"/>
    </row>
    <row r="42" spans="1:15" ht="21.75" x14ac:dyDescent="0.5">
      <c r="A42" s="43" t="s">
        <v>209</v>
      </c>
      <c r="B42" s="44" t="s">
        <v>173</v>
      </c>
      <c r="C42" s="45" t="s">
        <v>62</v>
      </c>
      <c r="D42" s="46" t="s">
        <v>62</v>
      </c>
      <c r="E42" s="1576">
        <v>8.0000000000000002E-3</v>
      </c>
      <c r="F42" s="1577"/>
      <c r="G42" s="53" t="s">
        <v>69</v>
      </c>
    </row>
    <row r="43" spans="1:15" ht="21.75" x14ac:dyDescent="0.5">
      <c r="A43" s="43" t="s">
        <v>210</v>
      </c>
      <c r="B43" s="44" t="s">
        <v>173</v>
      </c>
      <c r="C43" s="45" t="s">
        <v>62</v>
      </c>
      <c r="D43" s="46" t="s">
        <v>62</v>
      </c>
      <c r="E43" s="1576">
        <v>1.2E-2</v>
      </c>
      <c r="F43" s="1577"/>
      <c r="G43" s="53"/>
    </row>
    <row r="44" spans="1:15" ht="21.75" x14ac:dyDescent="0.5">
      <c r="A44" s="43" t="s">
        <v>211</v>
      </c>
      <c r="B44" s="44" t="s">
        <v>173</v>
      </c>
      <c r="C44" s="45" t="s">
        <v>62</v>
      </c>
      <c r="D44" s="46" t="s">
        <v>62</v>
      </c>
      <c r="E44" s="1576">
        <v>1.2E-2</v>
      </c>
      <c r="F44" s="1577"/>
      <c r="G44" s="53"/>
    </row>
    <row r="45" spans="1:15" ht="21.75" x14ac:dyDescent="0.5">
      <c r="A45" s="43" t="s">
        <v>212</v>
      </c>
      <c r="B45" s="44" t="s">
        <v>173</v>
      </c>
      <c r="C45" s="45" t="s">
        <v>62</v>
      </c>
      <c r="D45" s="46" t="s">
        <v>62</v>
      </c>
      <c r="E45" s="1576">
        <v>8.0000000000000002E-3</v>
      </c>
      <c r="F45" s="1577"/>
      <c r="G45" s="53"/>
    </row>
    <row r="46" spans="1:15" ht="21.75" x14ac:dyDescent="0.5">
      <c r="A46" s="43" t="s">
        <v>213</v>
      </c>
      <c r="B46" s="44" t="s">
        <v>173</v>
      </c>
      <c r="C46" s="45" t="s">
        <v>62</v>
      </c>
      <c r="D46" s="46" t="s">
        <v>62</v>
      </c>
      <c r="E46" s="1576">
        <v>8.0000000000000002E-3</v>
      </c>
      <c r="F46" s="1577"/>
      <c r="G46" s="53"/>
    </row>
    <row r="47" spans="1:15" ht="21.75" x14ac:dyDescent="0.5">
      <c r="A47" s="43" t="s">
        <v>214</v>
      </c>
      <c r="B47" s="44" t="s">
        <v>173</v>
      </c>
      <c r="C47" s="45" t="s">
        <v>62</v>
      </c>
      <c r="D47" s="46" t="s">
        <v>62</v>
      </c>
      <c r="E47" s="1576">
        <v>1.2E-2</v>
      </c>
      <c r="F47" s="1577"/>
      <c r="G47" s="53"/>
    </row>
    <row r="48" spans="1:15" ht="21.75" x14ac:dyDescent="0.5">
      <c r="A48" s="43" t="s">
        <v>215</v>
      </c>
      <c r="B48" s="44" t="s">
        <v>173</v>
      </c>
      <c r="C48" s="45" t="s">
        <v>62</v>
      </c>
      <c r="D48" s="46" t="s">
        <v>62</v>
      </c>
      <c r="E48" s="1576">
        <v>8.0000000000000002E-3</v>
      </c>
      <c r="F48" s="1577"/>
      <c r="G48" s="53"/>
    </row>
    <row r="49" spans="1:7" ht="21.75" x14ac:dyDescent="0.5">
      <c r="A49" s="43" t="s">
        <v>216</v>
      </c>
      <c r="B49" s="44" t="s">
        <v>173</v>
      </c>
      <c r="C49" s="45" t="s">
        <v>62</v>
      </c>
      <c r="D49" s="46" t="s">
        <v>62</v>
      </c>
      <c r="E49" s="1576">
        <v>1.2E-2</v>
      </c>
      <c r="F49" s="1577"/>
      <c r="G49" s="53"/>
    </row>
    <row r="50" spans="1:7" ht="21.75" x14ac:dyDescent="0.5">
      <c r="A50" s="43" t="s">
        <v>217</v>
      </c>
      <c r="B50" s="44" t="s">
        <v>173</v>
      </c>
      <c r="C50" s="45" t="s">
        <v>62</v>
      </c>
      <c r="D50" s="46" t="s">
        <v>62</v>
      </c>
      <c r="E50" s="1576">
        <v>4.0000000000000001E-3</v>
      </c>
      <c r="F50" s="1577"/>
      <c r="G50" s="7" t="s">
        <v>218</v>
      </c>
    </row>
    <row r="51" spans="1:7" ht="21.75" x14ac:dyDescent="0.5">
      <c r="A51" s="58" t="s">
        <v>219</v>
      </c>
      <c r="B51" s="44" t="s">
        <v>173</v>
      </c>
      <c r="C51" s="45" t="s">
        <v>62</v>
      </c>
      <c r="D51" s="46" t="s">
        <v>62</v>
      </c>
      <c r="E51" s="1576">
        <v>4.0000000000000001E-3</v>
      </c>
      <c r="F51" s="1577"/>
      <c r="G51" s="6" t="s">
        <v>220</v>
      </c>
    </row>
    <row r="52" spans="1:7" ht="21.75" x14ac:dyDescent="0.5">
      <c r="A52" s="1582" t="s">
        <v>221</v>
      </c>
      <c r="B52" s="1583"/>
      <c r="C52" s="1583"/>
      <c r="D52" s="1583"/>
      <c r="E52" s="1583"/>
      <c r="F52" s="1583"/>
      <c r="G52" s="1584"/>
    </row>
    <row r="53" spans="1:7" ht="21.75" x14ac:dyDescent="0.5">
      <c r="A53" s="58" t="s">
        <v>222</v>
      </c>
      <c r="B53" s="44" t="s">
        <v>223</v>
      </c>
      <c r="C53" s="59" t="s">
        <v>62</v>
      </c>
      <c r="D53" s="60" t="s">
        <v>62</v>
      </c>
      <c r="E53" s="1585">
        <v>0.02</v>
      </c>
      <c r="F53" s="1586"/>
      <c r="G53" s="53"/>
    </row>
    <row r="54" spans="1:7" ht="21.75" x14ac:dyDescent="0.5">
      <c r="A54" s="58" t="s">
        <v>224</v>
      </c>
      <c r="B54" s="44" t="s">
        <v>223</v>
      </c>
      <c r="C54" s="46" t="s">
        <v>62</v>
      </c>
      <c r="D54" s="60" t="s">
        <v>62</v>
      </c>
      <c r="E54" s="1585">
        <v>0.02</v>
      </c>
      <c r="F54" s="1586"/>
      <c r="G54" s="53"/>
    </row>
    <row r="55" spans="1:7" ht="21.75" x14ac:dyDescent="0.5">
      <c r="A55" s="58" t="s">
        <v>225</v>
      </c>
      <c r="B55" s="44" t="s">
        <v>223</v>
      </c>
      <c r="C55" s="46" t="s">
        <v>62</v>
      </c>
      <c r="D55" s="60" t="s">
        <v>62</v>
      </c>
      <c r="E55" s="1585">
        <v>0.02</v>
      </c>
      <c r="F55" s="1586"/>
      <c r="G55" s="53"/>
    </row>
    <row r="56" spans="1:7" ht="21.75" x14ac:dyDescent="0.5">
      <c r="A56" s="58" t="s">
        <v>226</v>
      </c>
      <c r="B56" s="44" t="s">
        <v>223</v>
      </c>
      <c r="C56" s="46" t="s">
        <v>62</v>
      </c>
      <c r="D56" s="60" t="s">
        <v>62</v>
      </c>
      <c r="E56" s="1585">
        <v>0.02</v>
      </c>
      <c r="F56" s="1586"/>
      <c r="G56" s="53"/>
    </row>
    <row r="57" spans="1:7" ht="21.75" x14ac:dyDescent="0.5">
      <c r="A57" s="58" t="s">
        <v>227</v>
      </c>
      <c r="B57" s="44" t="s">
        <v>223</v>
      </c>
      <c r="C57" s="46" t="s">
        <v>62</v>
      </c>
      <c r="D57" s="60" t="s">
        <v>62</v>
      </c>
      <c r="E57" s="1585">
        <v>0.02</v>
      </c>
      <c r="F57" s="1586"/>
      <c r="G57" s="53"/>
    </row>
    <row r="58" spans="1:7" ht="21.75" x14ac:dyDescent="0.5">
      <c r="A58" s="58" t="s">
        <v>228</v>
      </c>
      <c r="B58" s="44" t="s">
        <v>223</v>
      </c>
      <c r="C58" s="46" t="s">
        <v>62</v>
      </c>
      <c r="D58" s="60" t="s">
        <v>62</v>
      </c>
      <c r="E58" s="1585">
        <v>0.02</v>
      </c>
      <c r="F58" s="1586"/>
      <c r="G58" s="53"/>
    </row>
    <row r="59" spans="1:7" ht="21.75" x14ac:dyDescent="0.5">
      <c r="A59" s="58" t="s">
        <v>229</v>
      </c>
      <c r="B59" s="44" t="s">
        <v>223</v>
      </c>
      <c r="C59" s="46" t="s">
        <v>62</v>
      </c>
      <c r="D59" s="60" t="s">
        <v>62</v>
      </c>
      <c r="E59" s="1585">
        <v>0.02</v>
      </c>
      <c r="F59" s="1586"/>
      <c r="G59" s="53"/>
    </row>
    <row r="60" spans="1:7" ht="21.75" x14ac:dyDescent="0.5">
      <c r="A60" s="58" t="s">
        <v>230</v>
      </c>
      <c r="B60" s="44" t="s">
        <v>223</v>
      </c>
      <c r="C60" s="46" t="s">
        <v>62</v>
      </c>
      <c r="D60" s="60" t="s">
        <v>62</v>
      </c>
      <c r="E60" s="1585">
        <v>0.02</v>
      </c>
      <c r="F60" s="1586"/>
      <c r="G60" s="53"/>
    </row>
    <row r="61" spans="1:7" ht="22.5" thickBot="1" x14ac:dyDescent="0.55000000000000004">
      <c r="A61" s="61" t="s">
        <v>231</v>
      </c>
      <c r="B61" s="62" t="s">
        <v>223</v>
      </c>
      <c r="C61" s="63" t="s">
        <v>62</v>
      </c>
      <c r="D61" s="64" t="s">
        <v>62</v>
      </c>
      <c r="E61" s="1587">
        <v>0.02</v>
      </c>
      <c r="F61" s="1588"/>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65" t="s">
        <v>171</v>
      </c>
      <c r="F66" s="1566"/>
      <c r="G66" s="11" t="s">
        <v>131</v>
      </c>
      <c r="I66" s="37" t="s">
        <v>191</v>
      </c>
      <c r="J66" s="10" t="s">
        <v>1</v>
      </c>
      <c r="K66" s="35">
        <v>20760</v>
      </c>
      <c r="L66" s="38">
        <v>20941</v>
      </c>
      <c r="M66" s="1565" t="s">
        <v>171</v>
      </c>
      <c r="N66" s="1566"/>
      <c r="O66" s="11" t="s">
        <v>131</v>
      </c>
    </row>
    <row r="67" spans="1:15" ht="21.75" x14ac:dyDescent="0.5">
      <c r="A67" s="1567" t="s">
        <v>192</v>
      </c>
      <c r="B67" s="1568"/>
      <c r="C67" s="1568"/>
      <c r="D67" s="1568"/>
      <c r="E67" s="1568"/>
      <c r="F67" s="1568"/>
      <c r="G67" s="1569"/>
      <c r="I67" s="39" t="s">
        <v>193</v>
      </c>
      <c r="J67" s="15" t="s">
        <v>22</v>
      </c>
      <c r="K67" s="40" t="s">
        <v>69</v>
      </c>
      <c r="L67" s="41" t="s">
        <v>69</v>
      </c>
      <c r="M67" s="1574">
        <v>2.0000000000000001E-4</v>
      </c>
      <c r="N67" s="1575"/>
      <c r="O67" s="42" t="s">
        <v>194</v>
      </c>
    </row>
    <row r="68" spans="1:15" ht="21.75" x14ac:dyDescent="0.5">
      <c r="A68" s="43" t="s">
        <v>195</v>
      </c>
      <c r="B68" s="44" t="s">
        <v>173</v>
      </c>
      <c r="C68" s="45" t="s">
        <v>62</v>
      </c>
      <c r="D68" s="46" t="s">
        <v>62</v>
      </c>
      <c r="E68" s="1576">
        <v>4.0000000000000001E-3</v>
      </c>
      <c r="F68" s="1577"/>
      <c r="G68" s="47" t="s">
        <v>196</v>
      </c>
      <c r="I68" s="48" t="s">
        <v>197</v>
      </c>
      <c r="J68" s="4" t="s">
        <v>22</v>
      </c>
      <c r="K68" s="49"/>
      <c r="L68" s="50"/>
      <c r="M68" s="1578">
        <v>2.9999999999999997E-4</v>
      </c>
      <c r="N68" s="1579"/>
      <c r="O68" s="47" t="s">
        <v>198</v>
      </c>
    </row>
    <row r="69" spans="1:15" ht="21.75" x14ac:dyDescent="0.5">
      <c r="A69" s="43" t="s">
        <v>199</v>
      </c>
      <c r="B69" s="44" t="s">
        <v>173</v>
      </c>
      <c r="C69" s="45" t="s">
        <v>62</v>
      </c>
      <c r="D69" s="46" t="s">
        <v>62</v>
      </c>
      <c r="E69" s="1576">
        <v>8.0000000000000002E-3</v>
      </c>
      <c r="F69" s="1577"/>
      <c r="G69" s="47" t="s">
        <v>200</v>
      </c>
      <c r="I69" s="51" t="s">
        <v>201</v>
      </c>
      <c r="J69" s="4" t="s">
        <v>22</v>
      </c>
      <c r="K69" s="45" t="s">
        <v>69</v>
      </c>
      <c r="L69" s="52" t="s">
        <v>69</v>
      </c>
      <c r="M69" s="1576">
        <v>5.0000000000000001E-3</v>
      </c>
      <c r="N69" s="1577"/>
      <c r="O69" s="47" t="s">
        <v>202</v>
      </c>
    </row>
    <row r="70" spans="1:15" ht="21.75" x14ac:dyDescent="0.5">
      <c r="A70" s="43"/>
      <c r="B70" s="44" t="s">
        <v>173</v>
      </c>
      <c r="C70" s="45" t="s">
        <v>62</v>
      </c>
      <c r="D70" s="46" t="s">
        <v>62</v>
      </c>
      <c r="E70" s="1576">
        <v>4.0000000000000001E-3</v>
      </c>
      <c r="F70" s="1577"/>
      <c r="G70" s="47" t="s">
        <v>203</v>
      </c>
      <c r="I70" s="51" t="s">
        <v>204</v>
      </c>
      <c r="J70" s="4" t="s">
        <v>22</v>
      </c>
      <c r="K70" s="45" t="s">
        <v>69</v>
      </c>
      <c r="L70" s="52" t="s">
        <v>69</v>
      </c>
      <c r="M70" s="1576">
        <v>5.0000000000000001E-3</v>
      </c>
      <c r="N70" s="1577"/>
      <c r="O70" s="47" t="s">
        <v>205</v>
      </c>
    </row>
    <row r="71" spans="1:15" ht="22.5" thickBot="1" x14ac:dyDescent="0.55000000000000004">
      <c r="A71" s="43"/>
      <c r="B71" s="44" t="s">
        <v>173</v>
      </c>
      <c r="C71" s="45" t="s">
        <v>62</v>
      </c>
      <c r="D71" s="46" t="s">
        <v>62</v>
      </c>
      <c r="E71" s="1576">
        <v>4.0000000000000001E-3</v>
      </c>
      <c r="F71" s="1577"/>
      <c r="G71" s="53"/>
      <c r="I71" s="54" t="s">
        <v>206</v>
      </c>
      <c r="J71" s="5" t="s">
        <v>22</v>
      </c>
      <c r="K71" s="55" t="s">
        <v>69</v>
      </c>
      <c r="L71" s="55" t="s">
        <v>69</v>
      </c>
      <c r="M71" s="1580">
        <v>5.0000000000000001E-3</v>
      </c>
      <c r="N71" s="1581"/>
      <c r="O71" s="56" t="s">
        <v>207</v>
      </c>
    </row>
    <row r="72" spans="1:15" ht="21.75" x14ac:dyDescent="0.5">
      <c r="A72" s="43"/>
      <c r="B72" s="44" t="s">
        <v>173</v>
      </c>
      <c r="C72" s="45" t="s">
        <v>62</v>
      </c>
      <c r="D72" s="46" t="s">
        <v>62</v>
      </c>
      <c r="E72" s="1576">
        <v>4.0000000000000001E-3</v>
      </c>
      <c r="F72" s="1577"/>
      <c r="G72" s="53"/>
      <c r="I72" s="8" t="s">
        <v>75</v>
      </c>
      <c r="J72" s="2"/>
      <c r="K72" s="2"/>
      <c r="L72" s="2"/>
      <c r="M72" s="2"/>
      <c r="N72" s="57"/>
      <c r="O72" s="57"/>
    </row>
    <row r="73" spans="1:15" ht="21.75" x14ac:dyDescent="0.5">
      <c r="A73" s="43"/>
      <c r="B73" s="44" t="s">
        <v>173</v>
      </c>
      <c r="C73" s="45" t="s">
        <v>62</v>
      </c>
      <c r="D73" s="46" t="s">
        <v>62</v>
      </c>
      <c r="E73" s="1576">
        <v>4.0000000000000001E-3</v>
      </c>
      <c r="F73" s="1577"/>
      <c r="G73" s="53"/>
      <c r="I73" s="2" t="s">
        <v>208</v>
      </c>
      <c r="J73" s="2"/>
      <c r="K73" s="2"/>
      <c r="L73" s="2"/>
      <c r="M73" s="2"/>
      <c r="N73" s="2"/>
      <c r="O73" s="2"/>
    </row>
    <row r="74" spans="1:15" ht="21.75" x14ac:dyDescent="0.5">
      <c r="A74" s="43" t="s">
        <v>209</v>
      </c>
      <c r="B74" s="44" t="s">
        <v>173</v>
      </c>
      <c r="C74" s="45" t="s">
        <v>62</v>
      </c>
      <c r="D74" s="46" t="s">
        <v>62</v>
      </c>
      <c r="E74" s="1576">
        <v>8.0000000000000002E-3</v>
      </c>
      <c r="F74" s="1577"/>
      <c r="G74" s="53" t="s">
        <v>69</v>
      </c>
    </row>
    <row r="75" spans="1:15" ht="21.75" x14ac:dyDescent="0.5">
      <c r="A75" s="43" t="s">
        <v>210</v>
      </c>
      <c r="B75" s="44" t="s">
        <v>173</v>
      </c>
      <c r="C75" s="45" t="s">
        <v>62</v>
      </c>
      <c r="D75" s="46" t="s">
        <v>62</v>
      </c>
      <c r="E75" s="1576">
        <v>1.2E-2</v>
      </c>
      <c r="F75" s="1577"/>
      <c r="G75" s="53"/>
    </row>
    <row r="76" spans="1:15" ht="21.75" x14ac:dyDescent="0.5">
      <c r="A76" s="43" t="s">
        <v>211</v>
      </c>
      <c r="B76" s="44" t="s">
        <v>173</v>
      </c>
      <c r="C76" s="45" t="s">
        <v>62</v>
      </c>
      <c r="D76" s="46" t="s">
        <v>62</v>
      </c>
      <c r="E76" s="1576">
        <v>1.2E-2</v>
      </c>
      <c r="F76" s="1577"/>
      <c r="G76" s="53"/>
    </row>
    <row r="77" spans="1:15" ht="21.75" x14ac:dyDescent="0.5">
      <c r="A77" s="43" t="s">
        <v>212</v>
      </c>
      <c r="B77" s="44" t="s">
        <v>173</v>
      </c>
      <c r="C77" s="45" t="s">
        <v>62</v>
      </c>
      <c r="D77" s="46" t="s">
        <v>62</v>
      </c>
      <c r="E77" s="1576">
        <v>8.0000000000000002E-3</v>
      </c>
      <c r="F77" s="1577"/>
      <c r="G77" s="53"/>
    </row>
    <row r="78" spans="1:15" ht="21.75" x14ac:dyDescent="0.5">
      <c r="A78" s="43" t="s">
        <v>213</v>
      </c>
      <c r="B78" s="44" t="s">
        <v>173</v>
      </c>
      <c r="C78" s="45" t="s">
        <v>62</v>
      </c>
      <c r="D78" s="46" t="s">
        <v>62</v>
      </c>
      <c r="E78" s="1576">
        <v>8.0000000000000002E-3</v>
      </c>
      <c r="F78" s="1577"/>
      <c r="G78" s="53"/>
    </row>
    <row r="79" spans="1:15" ht="21.75" x14ac:dyDescent="0.5">
      <c r="A79" s="43" t="s">
        <v>214</v>
      </c>
      <c r="B79" s="44" t="s">
        <v>173</v>
      </c>
      <c r="C79" s="45" t="s">
        <v>62</v>
      </c>
      <c r="D79" s="46" t="s">
        <v>62</v>
      </c>
      <c r="E79" s="1576">
        <v>1.2E-2</v>
      </c>
      <c r="F79" s="1577"/>
      <c r="G79" s="53"/>
    </row>
    <row r="80" spans="1:15" ht="21.75" x14ac:dyDescent="0.5">
      <c r="A80" s="43" t="s">
        <v>215</v>
      </c>
      <c r="B80" s="44" t="s">
        <v>173</v>
      </c>
      <c r="C80" s="45" t="s">
        <v>62</v>
      </c>
      <c r="D80" s="46" t="s">
        <v>62</v>
      </c>
      <c r="E80" s="1576">
        <v>8.0000000000000002E-3</v>
      </c>
      <c r="F80" s="1577"/>
      <c r="G80" s="53"/>
    </row>
    <row r="81" spans="1:7" ht="21.75" x14ac:dyDescent="0.5">
      <c r="A81" s="43" t="s">
        <v>216</v>
      </c>
      <c r="B81" s="44" t="s">
        <v>173</v>
      </c>
      <c r="C81" s="45" t="s">
        <v>62</v>
      </c>
      <c r="D81" s="46" t="s">
        <v>62</v>
      </c>
      <c r="E81" s="1576">
        <v>1.2E-2</v>
      </c>
      <c r="F81" s="1577"/>
      <c r="G81" s="53"/>
    </row>
    <row r="82" spans="1:7" ht="21.75" x14ac:dyDescent="0.5">
      <c r="A82" s="43" t="s">
        <v>217</v>
      </c>
      <c r="B82" s="44" t="s">
        <v>173</v>
      </c>
      <c r="C82" s="45" t="s">
        <v>62</v>
      </c>
      <c r="D82" s="46" t="s">
        <v>62</v>
      </c>
      <c r="E82" s="1576">
        <v>4.0000000000000001E-3</v>
      </c>
      <c r="F82" s="1577"/>
      <c r="G82" s="7" t="s">
        <v>218</v>
      </c>
    </row>
    <row r="83" spans="1:7" ht="21.75" x14ac:dyDescent="0.5">
      <c r="A83" s="58" t="s">
        <v>219</v>
      </c>
      <c r="B83" s="44" t="s">
        <v>173</v>
      </c>
      <c r="C83" s="45" t="s">
        <v>62</v>
      </c>
      <c r="D83" s="46" t="s">
        <v>62</v>
      </c>
      <c r="E83" s="1576">
        <v>4.0000000000000001E-3</v>
      </c>
      <c r="F83" s="1577"/>
      <c r="G83" s="6" t="s">
        <v>220</v>
      </c>
    </row>
    <row r="84" spans="1:7" ht="21.75" x14ac:dyDescent="0.5">
      <c r="A84" s="1582" t="s">
        <v>221</v>
      </c>
      <c r="B84" s="1583"/>
      <c r="C84" s="1583"/>
      <c r="D84" s="1583"/>
      <c r="E84" s="1583"/>
      <c r="F84" s="1583"/>
      <c r="G84" s="1584"/>
    </row>
    <row r="85" spans="1:7" ht="21.75" x14ac:dyDescent="0.5">
      <c r="A85" s="58" t="s">
        <v>222</v>
      </c>
      <c r="B85" s="44" t="s">
        <v>223</v>
      </c>
      <c r="C85" s="59" t="s">
        <v>62</v>
      </c>
      <c r="D85" s="60" t="s">
        <v>62</v>
      </c>
      <c r="E85" s="1585">
        <v>0.02</v>
      </c>
      <c r="F85" s="1586"/>
      <c r="G85" s="53"/>
    </row>
    <row r="86" spans="1:7" ht="21.75" x14ac:dyDescent="0.5">
      <c r="A86" s="58" t="s">
        <v>224</v>
      </c>
      <c r="B86" s="44" t="s">
        <v>223</v>
      </c>
      <c r="C86" s="46" t="s">
        <v>62</v>
      </c>
      <c r="D86" s="60" t="s">
        <v>62</v>
      </c>
      <c r="E86" s="1585">
        <v>0.02</v>
      </c>
      <c r="F86" s="1586"/>
      <c r="G86" s="53"/>
    </row>
    <row r="87" spans="1:7" ht="21.75" x14ac:dyDescent="0.5">
      <c r="A87" s="58" t="s">
        <v>225</v>
      </c>
      <c r="B87" s="44" t="s">
        <v>223</v>
      </c>
      <c r="C87" s="46" t="s">
        <v>62</v>
      </c>
      <c r="D87" s="60" t="s">
        <v>62</v>
      </c>
      <c r="E87" s="1585">
        <v>0.02</v>
      </c>
      <c r="F87" s="1586"/>
      <c r="G87" s="53"/>
    </row>
    <row r="88" spans="1:7" ht="21.75" x14ac:dyDescent="0.5">
      <c r="A88" s="58" t="s">
        <v>226</v>
      </c>
      <c r="B88" s="44" t="s">
        <v>223</v>
      </c>
      <c r="C88" s="46" t="s">
        <v>62</v>
      </c>
      <c r="D88" s="60" t="s">
        <v>62</v>
      </c>
      <c r="E88" s="1585">
        <v>0.02</v>
      </c>
      <c r="F88" s="1586"/>
      <c r="G88" s="53"/>
    </row>
    <row r="89" spans="1:7" ht="21.75" x14ac:dyDescent="0.5">
      <c r="A89" s="58" t="s">
        <v>227</v>
      </c>
      <c r="B89" s="44" t="s">
        <v>223</v>
      </c>
      <c r="C89" s="46" t="s">
        <v>62</v>
      </c>
      <c r="D89" s="60" t="s">
        <v>62</v>
      </c>
      <c r="E89" s="1585">
        <v>0.02</v>
      </c>
      <c r="F89" s="1586"/>
      <c r="G89" s="53"/>
    </row>
    <row r="90" spans="1:7" ht="21.75" x14ac:dyDescent="0.5">
      <c r="A90" s="58" t="s">
        <v>228</v>
      </c>
      <c r="B90" s="44" t="s">
        <v>223</v>
      </c>
      <c r="C90" s="46" t="s">
        <v>62</v>
      </c>
      <c r="D90" s="60" t="s">
        <v>62</v>
      </c>
      <c r="E90" s="1585">
        <v>0.02</v>
      </c>
      <c r="F90" s="1586"/>
      <c r="G90" s="53"/>
    </row>
    <row r="91" spans="1:7" ht="21.75" x14ac:dyDescent="0.5">
      <c r="A91" s="58" t="s">
        <v>229</v>
      </c>
      <c r="B91" s="44" t="s">
        <v>223</v>
      </c>
      <c r="C91" s="46" t="s">
        <v>62</v>
      </c>
      <c r="D91" s="60" t="s">
        <v>62</v>
      </c>
      <c r="E91" s="1585">
        <v>0.02</v>
      </c>
      <c r="F91" s="1586"/>
      <c r="G91" s="53"/>
    </row>
    <row r="92" spans="1:7" ht="21.75" x14ac:dyDescent="0.5">
      <c r="A92" s="58" t="s">
        <v>230</v>
      </c>
      <c r="B92" s="44" t="s">
        <v>223</v>
      </c>
      <c r="C92" s="46" t="s">
        <v>62</v>
      </c>
      <c r="D92" s="60" t="s">
        <v>62</v>
      </c>
      <c r="E92" s="1585">
        <v>0.02</v>
      </c>
      <c r="F92" s="1586"/>
      <c r="G92" s="53"/>
    </row>
    <row r="93" spans="1:7" ht="22.5" thickBot="1" x14ac:dyDescent="0.55000000000000004">
      <c r="A93" s="61" t="s">
        <v>231</v>
      </c>
      <c r="B93" s="62" t="s">
        <v>223</v>
      </c>
      <c r="C93" s="63" t="s">
        <v>62</v>
      </c>
      <c r="D93" s="64" t="s">
        <v>62</v>
      </c>
      <c r="E93" s="1587">
        <v>0.02</v>
      </c>
      <c r="F93" s="1588"/>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65" t="s">
        <v>171</v>
      </c>
      <c r="F98" s="1566"/>
      <c r="G98" s="11" t="s">
        <v>131</v>
      </c>
      <c r="I98" s="37" t="s">
        <v>191</v>
      </c>
      <c r="J98" s="10" t="s">
        <v>1</v>
      </c>
      <c r="K98" s="35">
        <v>21125</v>
      </c>
      <c r="L98" s="38">
        <v>21306</v>
      </c>
      <c r="M98" s="1565" t="s">
        <v>171</v>
      </c>
      <c r="N98" s="1566"/>
      <c r="O98" s="11" t="s">
        <v>131</v>
      </c>
    </row>
    <row r="99" spans="1:15" ht="21.75" x14ac:dyDescent="0.5">
      <c r="A99" s="1567" t="s">
        <v>192</v>
      </c>
      <c r="B99" s="1568"/>
      <c r="C99" s="1568"/>
      <c r="D99" s="1568"/>
      <c r="E99" s="1568"/>
      <c r="F99" s="1568"/>
      <c r="G99" s="1569"/>
      <c r="I99" s="39" t="s">
        <v>193</v>
      </c>
      <c r="J99" s="15" t="s">
        <v>22</v>
      </c>
      <c r="K99" s="40" t="s">
        <v>69</v>
      </c>
      <c r="L99" s="41">
        <v>4.0000000000000002E-4</v>
      </c>
      <c r="M99" s="1574">
        <v>2.0000000000000001E-4</v>
      </c>
      <c r="N99" s="1575"/>
      <c r="O99" s="42" t="s">
        <v>194</v>
      </c>
    </row>
    <row r="100" spans="1:15" ht="21.75" x14ac:dyDescent="0.5">
      <c r="A100" s="43" t="s">
        <v>195</v>
      </c>
      <c r="B100" s="44" t="s">
        <v>173</v>
      </c>
      <c r="C100" s="45" t="s">
        <v>62</v>
      </c>
      <c r="D100" s="46" t="s">
        <v>62</v>
      </c>
      <c r="E100" s="1576">
        <v>4.0000000000000001E-3</v>
      </c>
      <c r="F100" s="1577"/>
      <c r="G100" s="47" t="s">
        <v>196</v>
      </c>
      <c r="I100" s="48" t="s">
        <v>197</v>
      </c>
      <c r="J100" s="4" t="s">
        <v>22</v>
      </c>
      <c r="K100" s="49">
        <v>1.2999999999999999E-3</v>
      </c>
      <c r="L100" s="50">
        <v>2.3999999999999998E-3</v>
      </c>
      <c r="M100" s="1578">
        <v>2.9999999999999997E-4</v>
      </c>
      <c r="N100" s="1579"/>
      <c r="O100" s="47" t="s">
        <v>198</v>
      </c>
    </row>
    <row r="101" spans="1:15" ht="21.75" x14ac:dyDescent="0.5">
      <c r="A101" s="43" t="s">
        <v>199</v>
      </c>
      <c r="B101" s="44" t="s">
        <v>173</v>
      </c>
      <c r="C101" s="45" t="s">
        <v>62</v>
      </c>
      <c r="D101" s="46" t="s">
        <v>62</v>
      </c>
      <c r="E101" s="1576">
        <v>8.0000000000000002E-3</v>
      </c>
      <c r="F101" s="1577"/>
      <c r="G101" s="47" t="s">
        <v>200</v>
      </c>
      <c r="I101" s="51" t="s">
        <v>201</v>
      </c>
      <c r="J101" s="4" t="s">
        <v>22</v>
      </c>
      <c r="K101" s="45" t="s">
        <v>69</v>
      </c>
      <c r="L101" s="52" t="s">
        <v>69</v>
      </c>
      <c r="M101" s="1576">
        <v>5.0000000000000001E-3</v>
      </c>
      <c r="N101" s="1577"/>
      <c r="O101" s="47" t="s">
        <v>202</v>
      </c>
    </row>
    <row r="102" spans="1:15" ht="21.75" x14ac:dyDescent="0.5">
      <c r="A102" s="43"/>
      <c r="B102" s="44" t="s">
        <v>173</v>
      </c>
      <c r="C102" s="45" t="s">
        <v>62</v>
      </c>
      <c r="D102" s="46" t="s">
        <v>62</v>
      </c>
      <c r="E102" s="1576">
        <v>4.0000000000000001E-3</v>
      </c>
      <c r="F102" s="1577"/>
      <c r="G102" s="47" t="s">
        <v>203</v>
      </c>
      <c r="I102" s="51" t="s">
        <v>204</v>
      </c>
      <c r="J102" s="4" t="s">
        <v>22</v>
      </c>
      <c r="K102" s="45" t="s">
        <v>69</v>
      </c>
      <c r="L102" s="52" t="s">
        <v>69</v>
      </c>
      <c r="M102" s="1576">
        <v>5.0000000000000001E-3</v>
      </c>
      <c r="N102" s="1577"/>
      <c r="O102" s="47" t="s">
        <v>205</v>
      </c>
    </row>
    <row r="103" spans="1:15" ht="22.5" thickBot="1" x14ac:dyDescent="0.55000000000000004">
      <c r="A103" s="43"/>
      <c r="B103" s="44" t="s">
        <v>173</v>
      </c>
      <c r="C103" s="45" t="s">
        <v>62</v>
      </c>
      <c r="D103" s="46" t="s">
        <v>62</v>
      </c>
      <c r="E103" s="1576">
        <v>4.0000000000000001E-3</v>
      </c>
      <c r="F103" s="1577"/>
      <c r="G103" s="53"/>
      <c r="I103" s="54" t="s">
        <v>206</v>
      </c>
      <c r="J103" s="5" t="s">
        <v>22</v>
      </c>
      <c r="K103" s="55">
        <v>1.6E-2</v>
      </c>
      <c r="L103" s="55" t="s">
        <v>69</v>
      </c>
      <c r="M103" s="1580">
        <v>5.0000000000000001E-3</v>
      </c>
      <c r="N103" s="1581"/>
      <c r="O103" s="56" t="s">
        <v>207</v>
      </c>
    </row>
    <row r="104" spans="1:15" ht="21.75" x14ac:dyDescent="0.5">
      <c r="A104" s="43"/>
      <c r="B104" s="44" t="s">
        <v>173</v>
      </c>
      <c r="C104" s="45" t="s">
        <v>62</v>
      </c>
      <c r="D104" s="46" t="s">
        <v>62</v>
      </c>
      <c r="E104" s="1576">
        <v>4.0000000000000001E-3</v>
      </c>
      <c r="F104" s="1577"/>
      <c r="G104" s="53"/>
      <c r="I104" s="8" t="s">
        <v>75</v>
      </c>
      <c r="J104" s="2"/>
      <c r="K104" s="2"/>
      <c r="L104" s="2"/>
      <c r="M104" s="2"/>
      <c r="N104" s="57"/>
      <c r="O104" s="57"/>
    </row>
    <row r="105" spans="1:15" ht="21.75" x14ac:dyDescent="0.5">
      <c r="A105" s="43"/>
      <c r="B105" s="44" t="s">
        <v>173</v>
      </c>
      <c r="C105" s="45" t="s">
        <v>62</v>
      </c>
      <c r="D105" s="46" t="s">
        <v>62</v>
      </c>
      <c r="E105" s="1576">
        <v>4.0000000000000001E-3</v>
      </c>
      <c r="F105" s="1577"/>
      <c r="G105" s="53"/>
      <c r="I105" s="2" t="s">
        <v>208</v>
      </c>
      <c r="J105" s="2"/>
      <c r="K105" s="2"/>
      <c r="L105" s="2"/>
      <c r="M105" s="2"/>
      <c r="N105" s="2"/>
      <c r="O105" s="2"/>
    </row>
    <row r="106" spans="1:15" ht="21.75" x14ac:dyDescent="0.5">
      <c r="A106" s="43" t="s">
        <v>209</v>
      </c>
      <c r="B106" s="44" t="s">
        <v>173</v>
      </c>
      <c r="C106" s="45" t="s">
        <v>62</v>
      </c>
      <c r="D106" s="46" t="s">
        <v>62</v>
      </c>
      <c r="E106" s="1576">
        <v>8.0000000000000002E-3</v>
      </c>
      <c r="F106" s="1577"/>
      <c r="G106" s="53" t="s">
        <v>69</v>
      </c>
    </row>
    <row r="107" spans="1:15" ht="21.75" x14ac:dyDescent="0.5">
      <c r="A107" s="43" t="s">
        <v>210</v>
      </c>
      <c r="B107" s="44" t="s">
        <v>173</v>
      </c>
      <c r="C107" s="45" t="s">
        <v>62</v>
      </c>
      <c r="D107" s="46" t="s">
        <v>62</v>
      </c>
      <c r="E107" s="1576">
        <v>1.2E-2</v>
      </c>
      <c r="F107" s="1577"/>
      <c r="G107" s="53"/>
    </row>
    <row r="108" spans="1:15" ht="21.75" x14ac:dyDescent="0.5">
      <c r="A108" s="43" t="s">
        <v>211</v>
      </c>
      <c r="B108" s="44" t="s">
        <v>173</v>
      </c>
      <c r="C108" s="45" t="s">
        <v>62</v>
      </c>
      <c r="D108" s="46" t="s">
        <v>62</v>
      </c>
      <c r="E108" s="1576">
        <v>1.2E-2</v>
      </c>
      <c r="F108" s="1577"/>
      <c r="G108" s="53"/>
    </row>
    <row r="109" spans="1:15" ht="21.75" x14ac:dyDescent="0.5">
      <c r="A109" s="43" t="s">
        <v>212</v>
      </c>
      <c r="B109" s="44" t="s">
        <v>173</v>
      </c>
      <c r="C109" s="45" t="s">
        <v>62</v>
      </c>
      <c r="D109" s="46" t="s">
        <v>62</v>
      </c>
      <c r="E109" s="1576">
        <v>8.0000000000000002E-3</v>
      </c>
      <c r="F109" s="1577"/>
      <c r="G109" s="53"/>
    </row>
    <row r="110" spans="1:15" ht="21.75" x14ac:dyDescent="0.5">
      <c r="A110" s="43" t="s">
        <v>213</v>
      </c>
      <c r="B110" s="44" t="s">
        <v>173</v>
      </c>
      <c r="C110" s="45" t="s">
        <v>62</v>
      </c>
      <c r="D110" s="46" t="s">
        <v>62</v>
      </c>
      <c r="E110" s="1576">
        <v>8.0000000000000002E-3</v>
      </c>
      <c r="F110" s="1577"/>
      <c r="G110" s="53"/>
    </row>
    <row r="111" spans="1:15" ht="21.75" x14ac:dyDescent="0.5">
      <c r="A111" s="43" t="s">
        <v>214</v>
      </c>
      <c r="B111" s="44" t="s">
        <v>173</v>
      </c>
      <c r="C111" s="45" t="s">
        <v>62</v>
      </c>
      <c r="D111" s="46" t="s">
        <v>62</v>
      </c>
      <c r="E111" s="1576">
        <v>1.2E-2</v>
      </c>
      <c r="F111" s="1577"/>
      <c r="G111" s="53"/>
    </row>
    <row r="112" spans="1:15" ht="21.75" x14ac:dyDescent="0.5">
      <c r="A112" s="43" t="s">
        <v>215</v>
      </c>
      <c r="B112" s="44" t="s">
        <v>173</v>
      </c>
      <c r="C112" s="45" t="s">
        <v>62</v>
      </c>
      <c r="D112" s="46" t="s">
        <v>62</v>
      </c>
      <c r="E112" s="1576">
        <v>8.0000000000000002E-3</v>
      </c>
      <c r="F112" s="1577"/>
      <c r="G112" s="53"/>
    </row>
    <row r="113" spans="1:7" ht="21.75" x14ac:dyDescent="0.5">
      <c r="A113" s="43" t="s">
        <v>216</v>
      </c>
      <c r="B113" s="44" t="s">
        <v>173</v>
      </c>
      <c r="C113" s="45" t="s">
        <v>62</v>
      </c>
      <c r="D113" s="46" t="s">
        <v>62</v>
      </c>
      <c r="E113" s="1576">
        <v>1.2E-2</v>
      </c>
      <c r="F113" s="1577"/>
      <c r="G113" s="53"/>
    </row>
    <row r="114" spans="1:7" ht="21.75" x14ac:dyDescent="0.5">
      <c r="A114" s="43" t="s">
        <v>217</v>
      </c>
      <c r="B114" s="44" t="s">
        <v>173</v>
      </c>
      <c r="C114" s="45" t="s">
        <v>62</v>
      </c>
      <c r="D114" s="46" t="s">
        <v>62</v>
      </c>
      <c r="E114" s="1576">
        <v>4.0000000000000001E-3</v>
      </c>
      <c r="F114" s="1577"/>
      <c r="G114" s="7" t="s">
        <v>218</v>
      </c>
    </row>
    <row r="115" spans="1:7" ht="21.75" x14ac:dyDescent="0.5">
      <c r="A115" s="58" t="s">
        <v>219</v>
      </c>
      <c r="B115" s="44" t="s">
        <v>173</v>
      </c>
      <c r="C115" s="45" t="s">
        <v>62</v>
      </c>
      <c r="D115" s="46" t="s">
        <v>62</v>
      </c>
      <c r="E115" s="1576">
        <v>4.0000000000000001E-3</v>
      </c>
      <c r="F115" s="1577"/>
      <c r="G115" s="6" t="s">
        <v>220</v>
      </c>
    </row>
    <row r="116" spans="1:7" ht="21.75" x14ac:dyDescent="0.5">
      <c r="A116" s="1582" t="s">
        <v>221</v>
      </c>
      <c r="B116" s="1583"/>
      <c r="C116" s="1583"/>
      <c r="D116" s="1583"/>
      <c r="E116" s="1583"/>
      <c r="F116" s="1583"/>
      <c r="G116" s="1584"/>
    </row>
    <row r="117" spans="1:7" ht="21.75" x14ac:dyDescent="0.5">
      <c r="A117" s="58" t="s">
        <v>239</v>
      </c>
      <c r="B117" s="44" t="s">
        <v>223</v>
      </c>
      <c r="C117" s="59" t="s">
        <v>62</v>
      </c>
      <c r="D117" s="66" t="s">
        <v>62</v>
      </c>
      <c r="E117" s="1585">
        <v>0.02</v>
      </c>
      <c r="F117" s="1586"/>
      <c r="G117" s="53"/>
    </row>
    <row r="118" spans="1:7" ht="21.75" x14ac:dyDescent="0.5">
      <c r="A118" s="58" t="s">
        <v>222</v>
      </c>
      <c r="B118" s="44" t="s">
        <v>223</v>
      </c>
      <c r="C118" s="59" t="s">
        <v>62</v>
      </c>
      <c r="D118" s="60" t="s">
        <v>62</v>
      </c>
      <c r="E118" s="1585">
        <v>0.02</v>
      </c>
      <c r="F118" s="1586"/>
      <c r="G118" s="53"/>
    </row>
    <row r="119" spans="1:7" ht="21.75" x14ac:dyDescent="0.5">
      <c r="A119" s="58" t="s">
        <v>224</v>
      </c>
      <c r="B119" s="44" t="s">
        <v>223</v>
      </c>
      <c r="C119" s="46" t="s">
        <v>62</v>
      </c>
      <c r="D119" s="60" t="s">
        <v>62</v>
      </c>
      <c r="E119" s="1585">
        <v>0.02</v>
      </c>
      <c r="F119" s="1586"/>
      <c r="G119" s="53"/>
    </row>
    <row r="120" spans="1:7" ht="21.75" x14ac:dyDescent="0.5">
      <c r="A120" s="58" t="s">
        <v>225</v>
      </c>
      <c r="B120" s="44" t="s">
        <v>223</v>
      </c>
      <c r="C120" s="46" t="s">
        <v>62</v>
      </c>
      <c r="D120" s="60" t="s">
        <v>62</v>
      </c>
      <c r="E120" s="1585">
        <v>0.02</v>
      </c>
      <c r="F120" s="1586"/>
      <c r="G120" s="53"/>
    </row>
    <row r="121" spans="1:7" ht="21.75" x14ac:dyDescent="0.5">
      <c r="A121" s="58" t="s">
        <v>226</v>
      </c>
      <c r="B121" s="44" t="s">
        <v>223</v>
      </c>
      <c r="C121" s="46" t="s">
        <v>62</v>
      </c>
      <c r="D121" s="60" t="s">
        <v>62</v>
      </c>
      <c r="E121" s="1585">
        <v>0.02</v>
      </c>
      <c r="F121" s="1586"/>
      <c r="G121" s="53"/>
    </row>
    <row r="122" spans="1:7" ht="21.75" x14ac:dyDescent="0.5">
      <c r="A122" s="58" t="s">
        <v>227</v>
      </c>
      <c r="B122" s="44" t="s">
        <v>223</v>
      </c>
      <c r="C122" s="46" t="s">
        <v>62</v>
      </c>
      <c r="D122" s="60" t="s">
        <v>62</v>
      </c>
      <c r="E122" s="1585">
        <v>0.02</v>
      </c>
      <c r="F122" s="1586"/>
      <c r="G122" s="53"/>
    </row>
    <row r="123" spans="1:7" ht="21.75" x14ac:dyDescent="0.5">
      <c r="A123" s="58" t="s">
        <v>228</v>
      </c>
      <c r="B123" s="44" t="s">
        <v>223</v>
      </c>
      <c r="C123" s="46" t="s">
        <v>62</v>
      </c>
      <c r="D123" s="60" t="s">
        <v>62</v>
      </c>
      <c r="E123" s="1585">
        <v>0.02</v>
      </c>
      <c r="F123" s="1586"/>
      <c r="G123" s="53"/>
    </row>
    <row r="124" spans="1:7" ht="21.75" x14ac:dyDescent="0.5">
      <c r="A124" s="58" t="s">
        <v>229</v>
      </c>
      <c r="B124" s="44" t="s">
        <v>223</v>
      </c>
      <c r="C124" s="46" t="s">
        <v>62</v>
      </c>
      <c r="D124" s="60" t="s">
        <v>62</v>
      </c>
      <c r="E124" s="1585">
        <v>0.02</v>
      </c>
      <c r="F124" s="1586"/>
      <c r="G124" s="53"/>
    </row>
    <row r="125" spans="1:7" ht="21.75" x14ac:dyDescent="0.5">
      <c r="A125" s="58" t="s">
        <v>230</v>
      </c>
      <c r="B125" s="44" t="s">
        <v>223</v>
      </c>
      <c r="C125" s="46" t="s">
        <v>62</v>
      </c>
      <c r="D125" s="60" t="s">
        <v>62</v>
      </c>
      <c r="E125" s="1585">
        <v>0.02</v>
      </c>
      <c r="F125" s="1586"/>
      <c r="G125" s="53"/>
    </row>
    <row r="126" spans="1:7" ht="21.75" x14ac:dyDescent="0.5">
      <c r="A126" s="58" t="s">
        <v>231</v>
      </c>
      <c r="B126" s="53" t="s">
        <v>223</v>
      </c>
      <c r="C126" s="59" t="s">
        <v>62</v>
      </c>
      <c r="D126" s="67" t="s">
        <v>62</v>
      </c>
      <c r="E126" s="1585">
        <v>0.02</v>
      </c>
      <c r="F126" s="1586"/>
      <c r="G126" s="53"/>
    </row>
    <row r="127" spans="1:7" ht="21.75" x14ac:dyDescent="0.5">
      <c r="A127" s="58" t="s">
        <v>240</v>
      </c>
      <c r="B127" s="53" t="s">
        <v>223</v>
      </c>
      <c r="C127" s="59" t="s">
        <v>62</v>
      </c>
      <c r="D127" s="67" t="s">
        <v>62</v>
      </c>
      <c r="E127" s="1585">
        <v>0.02</v>
      </c>
      <c r="F127" s="1586"/>
      <c r="G127" s="53"/>
    </row>
    <row r="128" spans="1:7" ht="21.75" x14ac:dyDescent="0.5">
      <c r="A128" s="58" t="s">
        <v>241</v>
      </c>
      <c r="B128" s="53" t="s">
        <v>223</v>
      </c>
      <c r="C128" s="59" t="s">
        <v>62</v>
      </c>
      <c r="D128" s="67" t="s">
        <v>62</v>
      </c>
      <c r="E128" s="1585">
        <v>0.02</v>
      </c>
      <c r="F128" s="1586"/>
      <c r="G128" s="53"/>
    </row>
    <row r="129" spans="1:15" ht="22.5" thickBot="1" x14ac:dyDescent="0.55000000000000004">
      <c r="A129" s="68" t="s">
        <v>242</v>
      </c>
      <c r="B129" s="69" t="s">
        <v>223</v>
      </c>
      <c r="C129" s="70" t="s">
        <v>62</v>
      </c>
      <c r="D129" s="71" t="s">
        <v>62</v>
      </c>
      <c r="E129" s="1589">
        <v>0.02</v>
      </c>
      <c r="F129" s="159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65" t="s">
        <v>171</v>
      </c>
      <c r="F134" s="1566"/>
      <c r="G134" s="11" t="s">
        <v>131</v>
      </c>
      <c r="I134" s="37" t="s">
        <v>191</v>
      </c>
      <c r="J134" s="10" t="s">
        <v>1</v>
      </c>
      <c r="K134" s="35">
        <v>21490</v>
      </c>
      <c r="L134" s="38">
        <v>21671</v>
      </c>
      <c r="M134" s="1565" t="s">
        <v>171</v>
      </c>
      <c r="N134" s="1566"/>
      <c r="O134" s="11" t="s">
        <v>131</v>
      </c>
    </row>
    <row r="135" spans="1:15" ht="21.75" x14ac:dyDescent="0.5">
      <c r="A135" s="1567" t="s">
        <v>192</v>
      </c>
      <c r="B135" s="1568"/>
      <c r="C135" s="1568"/>
      <c r="D135" s="1568"/>
      <c r="E135" s="1568"/>
      <c r="F135" s="1568"/>
      <c r="G135" s="1569"/>
      <c r="I135" s="39" t="s">
        <v>193</v>
      </c>
      <c r="J135" s="15" t="s">
        <v>22</v>
      </c>
      <c r="K135" s="40" t="s">
        <v>62</v>
      </c>
      <c r="L135" s="41" t="s">
        <v>62</v>
      </c>
      <c r="M135" s="1574">
        <v>2.0000000000000001E-4</v>
      </c>
      <c r="N135" s="1575"/>
      <c r="O135" s="42" t="s">
        <v>194</v>
      </c>
    </row>
    <row r="136" spans="1:15" ht="21.75" x14ac:dyDescent="0.5">
      <c r="A136" s="43" t="s">
        <v>195</v>
      </c>
      <c r="B136" s="44" t="s">
        <v>173</v>
      </c>
      <c r="C136" s="45" t="s">
        <v>62</v>
      </c>
      <c r="D136" s="46" t="s">
        <v>62</v>
      </c>
      <c r="E136" s="1576">
        <v>4.0000000000000001E-3</v>
      </c>
      <c r="F136" s="1577"/>
      <c r="G136" s="47" t="s">
        <v>196</v>
      </c>
      <c r="I136" s="48" t="s">
        <v>197</v>
      </c>
      <c r="J136" s="4" t="s">
        <v>22</v>
      </c>
      <c r="K136" s="49">
        <v>2.3999999999999998E-3</v>
      </c>
      <c r="L136" s="50">
        <v>4.3E-3</v>
      </c>
      <c r="M136" s="1578">
        <v>2.9999999999999997E-4</v>
      </c>
      <c r="N136" s="1579"/>
      <c r="O136" s="47" t="s">
        <v>198</v>
      </c>
    </row>
    <row r="137" spans="1:15" ht="21.75" x14ac:dyDescent="0.5">
      <c r="A137" s="43" t="s">
        <v>199</v>
      </c>
      <c r="B137" s="44" t="s">
        <v>173</v>
      </c>
      <c r="C137" s="45" t="s">
        <v>62</v>
      </c>
      <c r="D137" s="46" t="s">
        <v>62</v>
      </c>
      <c r="E137" s="1576">
        <v>8.0000000000000002E-3</v>
      </c>
      <c r="F137" s="1577"/>
      <c r="G137" s="47" t="s">
        <v>200</v>
      </c>
      <c r="I137" s="51" t="s">
        <v>201</v>
      </c>
      <c r="J137" s="4" t="s">
        <v>22</v>
      </c>
      <c r="K137" s="45" t="s">
        <v>62</v>
      </c>
      <c r="L137" s="52">
        <v>4.8000000000000001E-2</v>
      </c>
      <c r="M137" s="1576">
        <v>5.0000000000000001E-3</v>
      </c>
      <c r="N137" s="1577"/>
      <c r="O137" s="47" t="s">
        <v>202</v>
      </c>
    </row>
    <row r="138" spans="1:15" ht="21.75" x14ac:dyDescent="0.5">
      <c r="A138" s="43"/>
      <c r="B138" s="44" t="s">
        <v>173</v>
      </c>
      <c r="C138" s="45" t="s">
        <v>62</v>
      </c>
      <c r="D138" s="46" t="s">
        <v>62</v>
      </c>
      <c r="E138" s="1576">
        <v>4.0000000000000001E-3</v>
      </c>
      <c r="F138" s="1577"/>
      <c r="G138" s="47" t="s">
        <v>203</v>
      </c>
      <c r="I138" s="51" t="s">
        <v>204</v>
      </c>
      <c r="J138" s="4" t="s">
        <v>22</v>
      </c>
      <c r="K138" s="45" t="s">
        <v>62</v>
      </c>
      <c r="L138" s="52" t="s">
        <v>62</v>
      </c>
      <c r="M138" s="1576">
        <v>5.0000000000000001E-3</v>
      </c>
      <c r="N138" s="1577"/>
      <c r="O138" s="47" t="s">
        <v>205</v>
      </c>
    </row>
    <row r="139" spans="1:15" ht="22.5" thickBot="1" x14ac:dyDescent="0.55000000000000004">
      <c r="A139" s="43"/>
      <c r="B139" s="44" t="s">
        <v>173</v>
      </c>
      <c r="C139" s="45" t="s">
        <v>62</v>
      </c>
      <c r="D139" s="46" t="s">
        <v>62</v>
      </c>
      <c r="E139" s="1576">
        <v>4.0000000000000001E-3</v>
      </c>
      <c r="F139" s="1577"/>
      <c r="G139" s="53"/>
      <c r="I139" s="54" t="s">
        <v>206</v>
      </c>
      <c r="J139" s="5" t="s">
        <v>22</v>
      </c>
      <c r="K139" s="55" t="s">
        <v>62</v>
      </c>
      <c r="L139" s="55" t="s">
        <v>62</v>
      </c>
      <c r="M139" s="1580">
        <v>5.0000000000000001E-3</v>
      </c>
      <c r="N139" s="1581"/>
      <c r="O139" s="56" t="s">
        <v>207</v>
      </c>
    </row>
    <row r="140" spans="1:15" ht="21.75" x14ac:dyDescent="0.5">
      <c r="A140" s="43"/>
      <c r="B140" s="44" t="s">
        <v>173</v>
      </c>
      <c r="C140" s="45" t="s">
        <v>62</v>
      </c>
      <c r="D140" s="46" t="s">
        <v>62</v>
      </c>
      <c r="E140" s="1576">
        <v>4.0000000000000001E-3</v>
      </c>
      <c r="F140" s="1577"/>
      <c r="G140" s="53"/>
      <c r="I140" s="8" t="s">
        <v>75</v>
      </c>
      <c r="J140" s="2"/>
      <c r="K140" s="2"/>
      <c r="L140" s="2"/>
      <c r="M140" s="2"/>
      <c r="N140" s="57"/>
      <c r="O140" s="57"/>
    </row>
    <row r="141" spans="1:15" ht="21.75" x14ac:dyDescent="0.5">
      <c r="A141" s="43"/>
      <c r="B141" s="44" t="s">
        <v>173</v>
      </c>
      <c r="C141" s="45" t="s">
        <v>62</v>
      </c>
      <c r="D141" s="46" t="s">
        <v>62</v>
      </c>
      <c r="E141" s="1576">
        <v>4.0000000000000001E-3</v>
      </c>
      <c r="F141" s="1577"/>
      <c r="G141" s="53"/>
      <c r="I141" s="2" t="s">
        <v>208</v>
      </c>
      <c r="J141" s="2"/>
      <c r="K141" s="2"/>
      <c r="L141" s="2"/>
      <c r="M141" s="2"/>
      <c r="N141" s="2"/>
      <c r="O141" s="2"/>
    </row>
    <row r="142" spans="1:15" ht="21.75" x14ac:dyDescent="0.5">
      <c r="A142" s="43" t="s">
        <v>209</v>
      </c>
      <c r="B142" s="44" t="s">
        <v>173</v>
      </c>
      <c r="C142" s="45" t="s">
        <v>62</v>
      </c>
      <c r="D142" s="46" t="s">
        <v>62</v>
      </c>
      <c r="E142" s="1576">
        <v>8.0000000000000002E-3</v>
      </c>
      <c r="F142" s="1577"/>
      <c r="G142" s="53" t="s">
        <v>69</v>
      </c>
    </row>
    <row r="143" spans="1:15" ht="21.75" x14ac:dyDescent="0.5">
      <c r="A143" s="43" t="s">
        <v>210</v>
      </c>
      <c r="B143" s="44" t="s">
        <v>173</v>
      </c>
      <c r="C143" s="45" t="s">
        <v>62</v>
      </c>
      <c r="D143" s="46" t="s">
        <v>62</v>
      </c>
      <c r="E143" s="1576">
        <v>1.2E-2</v>
      </c>
      <c r="F143" s="1577"/>
      <c r="G143" s="53"/>
    </row>
    <row r="144" spans="1:15" ht="21.75" x14ac:dyDescent="0.5">
      <c r="A144" s="43" t="s">
        <v>211</v>
      </c>
      <c r="B144" s="44" t="s">
        <v>173</v>
      </c>
      <c r="C144" s="45" t="s">
        <v>62</v>
      </c>
      <c r="D144" s="46" t="s">
        <v>62</v>
      </c>
      <c r="E144" s="1576">
        <v>1.2E-2</v>
      </c>
      <c r="F144" s="1577"/>
      <c r="G144" s="53"/>
    </row>
    <row r="145" spans="1:7" ht="21.75" x14ac:dyDescent="0.5">
      <c r="A145" s="43" t="s">
        <v>212</v>
      </c>
      <c r="B145" s="44" t="s">
        <v>173</v>
      </c>
      <c r="C145" s="45" t="s">
        <v>62</v>
      </c>
      <c r="D145" s="46" t="s">
        <v>62</v>
      </c>
      <c r="E145" s="1576">
        <v>8.0000000000000002E-3</v>
      </c>
      <c r="F145" s="1577"/>
      <c r="G145" s="53"/>
    </row>
    <row r="146" spans="1:7" ht="21.75" x14ac:dyDescent="0.5">
      <c r="A146" s="43" t="s">
        <v>213</v>
      </c>
      <c r="B146" s="44" t="s">
        <v>173</v>
      </c>
      <c r="C146" s="45" t="s">
        <v>62</v>
      </c>
      <c r="D146" s="46" t="s">
        <v>62</v>
      </c>
      <c r="E146" s="1576">
        <v>8.0000000000000002E-3</v>
      </c>
      <c r="F146" s="1577"/>
      <c r="G146" s="53"/>
    </row>
    <row r="147" spans="1:7" ht="21.75" x14ac:dyDescent="0.5">
      <c r="A147" s="43" t="s">
        <v>214</v>
      </c>
      <c r="B147" s="44" t="s">
        <v>173</v>
      </c>
      <c r="C147" s="45" t="s">
        <v>62</v>
      </c>
      <c r="D147" s="46" t="s">
        <v>62</v>
      </c>
      <c r="E147" s="1576">
        <v>1.2E-2</v>
      </c>
      <c r="F147" s="1577"/>
      <c r="G147" s="53"/>
    </row>
    <row r="148" spans="1:7" ht="21.75" x14ac:dyDescent="0.5">
      <c r="A148" s="43" t="s">
        <v>215</v>
      </c>
      <c r="B148" s="44" t="s">
        <v>173</v>
      </c>
      <c r="C148" s="45" t="s">
        <v>62</v>
      </c>
      <c r="D148" s="46" t="s">
        <v>62</v>
      </c>
      <c r="E148" s="1576">
        <v>8.0000000000000002E-3</v>
      </c>
      <c r="F148" s="1577"/>
      <c r="G148" s="53"/>
    </row>
    <row r="149" spans="1:7" ht="21.75" x14ac:dyDescent="0.5">
      <c r="A149" s="43" t="s">
        <v>216</v>
      </c>
      <c r="B149" s="44" t="s">
        <v>173</v>
      </c>
      <c r="C149" s="45" t="s">
        <v>62</v>
      </c>
      <c r="D149" s="46" t="s">
        <v>62</v>
      </c>
      <c r="E149" s="1576">
        <v>1.2E-2</v>
      </c>
      <c r="F149" s="1577"/>
      <c r="G149" s="53"/>
    </row>
    <row r="150" spans="1:7" ht="21.75" x14ac:dyDescent="0.5">
      <c r="A150" s="43" t="s">
        <v>217</v>
      </c>
      <c r="B150" s="44" t="s">
        <v>173</v>
      </c>
      <c r="C150" s="45" t="s">
        <v>62</v>
      </c>
      <c r="D150" s="46" t="s">
        <v>62</v>
      </c>
      <c r="E150" s="1576">
        <v>4.0000000000000001E-3</v>
      </c>
      <c r="F150" s="1577"/>
      <c r="G150" s="7" t="s">
        <v>218</v>
      </c>
    </row>
    <row r="151" spans="1:7" ht="21.75" x14ac:dyDescent="0.5">
      <c r="A151" s="58" t="s">
        <v>219</v>
      </c>
      <c r="B151" s="44" t="s">
        <v>173</v>
      </c>
      <c r="C151" s="45" t="s">
        <v>62</v>
      </c>
      <c r="D151" s="46" t="s">
        <v>62</v>
      </c>
      <c r="E151" s="1576">
        <v>4.0000000000000001E-3</v>
      </c>
      <c r="F151" s="1577"/>
      <c r="G151" s="6" t="s">
        <v>220</v>
      </c>
    </row>
    <row r="152" spans="1:7" ht="21.75" x14ac:dyDescent="0.5">
      <c r="A152" s="1591" t="s">
        <v>221</v>
      </c>
      <c r="B152" s="1592"/>
      <c r="C152" s="1592"/>
      <c r="D152" s="1592"/>
      <c r="E152" s="1592"/>
      <c r="F152" s="1592"/>
      <c r="G152" s="1593"/>
    </row>
    <row r="153" spans="1:7" ht="21.75" x14ac:dyDescent="0.5">
      <c r="A153" s="58" t="s">
        <v>239</v>
      </c>
      <c r="B153" s="44" t="s">
        <v>223</v>
      </c>
      <c r="C153" s="59" t="s">
        <v>62</v>
      </c>
      <c r="D153" s="66" t="s">
        <v>62</v>
      </c>
      <c r="E153" s="1585">
        <v>0.02</v>
      </c>
      <c r="F153" s="1586"/>
      <c r="G153" s="53"/>
    </row>
    <row r="154" spans="1:7" ht="21.75" x14ac:dyDescent="0.5">
      <c r="A154" s="58" t="s">
        <v>222</v>
      </c>
      <c r="B154" s="44" t="s">
        <v>223</v>
      </c>
      <c r="C154" s="59" t="s">
        <v>62</v>
      </c>
      <c r="D154" s="60" t="s">
        <v>62</v>
      </c>
      <c r="E154" s="1585">
        <v>0.02</v>
      </c>
      <c r="F154" s="1586"/>
      <c r="G154" s="53"/>
    </row>
    <row r="155" spans="1:7" ht="21.75" x14ac:dyDescent="0.5">
      <c r="A155" s="58" t="s">
        <v>224</v>
      </c>
      <c r="B155" s="44" t="s">
        <v>223</v>
      </c>
      <c r="C155" s="46" t="s">
        <v>62</v>
      </c>
      <c r="D155" s="60" t="s">
        <v>62</v>
      </c>
      <c r="E155" s="1585">
        <v>0.02</v>
      </c>
      <c r="F155" s="1586"/>
      <c r="G155" s="53"/>
    </row>
    <row r="156" spans="1:7" ht="21.75" x14ac:dyDescent="0.5">
      <c r="A156" s="58" t="s">
        <v>225</v>
      </c>
      <c r="B156" s="44" t="s">
        <v>223</v>
      </c>
      <c r="C156" s="46" t="s">
        <v>62</v>
      </c>
      <c r="D156" s="60" t="s">
        <v>62</v>
      </c>
      <c r="E156" s="1585">
        <v>0.02</v>
      </c>
      <c r="F156" s="1586"/>
      <c r="G156" s="53"/>
    </row>
    <row r="157" spans="1:7" ht="21.75" x14ac:dyDescent="0.5">
      <c r="A157" s="58" t="s">
        <v>226</v>
      </c>
      <c r="B157" s="44" t="s">
        <v>223</v>
      </c>
      <c r="C157" s="46" t="s">
        <v>62</v>
      </c>
      <c r="D157" s="60" t="s">
        <v>62</v>
      </c>
      <c r="E157" s="1585">
        <v>0.02</v>
      </c>
      <c r="F157" s="1586"/>
      <c r="G157" s="53"/>
    </row>
    <row r="158" spans="1:7" ht="21.75" x14ac:dyDescent="0.5">
      <c r="A158" s="58" t="s">
        <v>227</v>
      </c>
      <c r="B158" s="44" t="s">
        <v>223</v>
      </c>
      <c r="C158" s="46" t="s">
        <v>62</v>
      </c>
      <c r="D158" s="60" t="s">
        <v>62</v>
      </c>
      <c r="E158" s="1585">
        <v>0.02</v>
      </c>
      <c r="F158" s="1586"/>
      <c r="G158" s="53"/>
    </row>
    <row r="159" spans="1:7" ht="21.75" x14ac:dyDescent="0.5">
      <c r="A159" s="58" t="s">
        <v>228</v>
      </c>
      <c r="B159" s="44" t="s">
        <v>223</v>
      </c>
      <c r="C159" s="46" t="s">
        <v>62</v>
      </c>
      <c r="D159" s="60" t="s">
        <v>62</v>
      </c>
      <c r="E159" s="1585">
        <v>0.02</v>
      </c>
      <c r="F159" s="1586"/>
      <c r="G159" s="53"/>
    </row>
    <row r="160" spans="1:7" ht="21.75" x14ac:dyDescent="0.5">
      <c r="A160" s="58" t="s">
        <v>229</v>
      </c>
      <c r="B160" s="44" t="s">
        <v>223</v>
      </c>
      <c r="C160" s="46" t="s">
        <v>62</v>
      </c>
      <c r="D160" s="60" t="s">
        <v>62</v>
      </c>
      <c r="E160" s="1585">
        <v>0.02</v>
      </c>
      <c r="F160" s="1586"/>
      <c r="G160" s="53"/>
    </row>
    <row r="161" spans="1:15" ht="21.75" x14ac:dyDescent="0.5">
      <c r="A161" s="58" t="s">
        <v>230</v>
      </c>
      <c r="B161" s="44" t="s">
        <v>223</v>
      </c>
      <c r="C161" s="46" t="s">
        <v>62</v>
      </c>
      <c r="D161" s="60" t="s">
        <v>62</v>
      </c>
      <c r="E161" s="1585">
        <v>0.02</v>
      </c>
      <c r="F161" s="1586"/>
      <c r="G161" s="53"/>
    </row>
    <row r="162" spans="1:15" ht="21.75" x14ac:dyDescent="0.5">
      <c r="A162" s="58" t="s">
        <v>231</v>
      </c>
      <c r="B162" s="53" t="s">
        <v>223</v>
      </c>
      <c r="C162" s="59" t="s">
        <v>62</v>
      </c>
      <c r="D162" s="67" t="s">
        <v>62</v>
      </c>
      <c r="E162" s="1585">
        <v>0.02</v>
      </c>
      <c r="F162" s="1586"/>
      <c r="G162" s="53"/>
    </row>
    <row r="163" spans="1:15" ht="21.75" x14ac:dyDescent="0.5">
      <c r="A163" s="58" t="s">
        <v>240</v>
      </c>
      <c r="B163" s="53" t="s">
        <v>223</v>
      </c>
      <c r="C163" s="59" t="s">
        <v>62</v>
      </c>
      <c r="D163" s="67" t="s">
        <v>62</v>
      </c>
      <c r="E163" s="1585">
        <v>0.02</v>
      </c>
      <c r="F163" s="1586"/>
      <c r="G163" s="53"/>
    </row>
    <row r="164" spans="1:15" ht="21.75" x14ac:dyDescent="0.5">
      <c r="A164" s="58" t="s">
        <v>241</v>
      </c>
      <c r="B164" s="53" t="s">
        <v>223</v>
      </c>
      <c r="C164" s="59" t="s">
        <v>62</v>
      </c>
      <c r="D164" s="67" t="s">
        <v>62</v>
      </c>
      <c r="E164" s="1585">
        <v>0.02</v>
      </c>
      <c r="F164" s="1586"/>
      <c r="G164" s="53"/>
    </row>
    <row r="165" spans="1:15" ht="22.5" thickBot="1" x14ac:dyDescent="0.55000000000000004">
      <c r="A165" s="68" t="s">
        <v>242</v>
      </c>
      <c r="B165" s="69" t="s">
        <v>223</v>
      </c>
      <c r="C165" s="70" t="s">
        <v>62</v>
      </c>
      <c r="D165" s="71" t="s">
        <v>62</v>
      </c>
      <c r="E165" s="1589">
        <v>0.02</v>
      </c>
      <c r="F165" s="159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65" t="s">
        <v>171</v>
      </c>
      <c r="N170" s="1566"/>
      <c r="O170" s="11" t="s">
        <v>131</v>
      </c>
    </row>
    <row r="171" spans="1:15" ht="21.75" x14ac:dyDescent="0.5">
      <c r="A171" s="1567" t="s">
        <v>192</v>
      </c>
      <c r="B171" s="1568"/>
      <c r="C171" s="1568"/>
      <c r="D171" s="1568"/>
      <c r="E171" s="1568"/>
      <c r="F171" s="1568"/>
      <c r="G171" s="1569"/>
      <c r="I171" s="39" t="s">
        <v>193</v>
      </c>
      <c r="J171" s="15" t="s">
        <v>22</v>
      </c>
      <c r="K171" s="40" t="s">
        <v>62</v>
      </c>
      <c r="L171" s="41" t="s">
        <v>62</v>
      </c>
      <c r="M171" s="1598">
        <v>2.0000000000000001E-4</v>
      </c>
      <c r="N171" s="1599"/>
      <c r="O171" s="42" t="s">
        <v>194</v>
      </c>
    </row>
    <row r="172" spans="1:15" ht="21.75" x14ac:dyDescent="0.5">
      <c r="A172" s="43" t="s">
        <v>195</v>
      </c>
      <c r="B172" s="44" t="s">
        <v>173</v>
      </c>
      <c r="C172" s="45" t="s">
        <v>62</v>
      </c>
      <c r="D172" s="45" t="s">
        <v>62</v>
      </c>
      <c r="E172" s="1558">
        <v>4.0000000000000001E-3</v>
      </c>
      <c r="F172" s="1559"/>
      <c r="G172" s="47" t="s">
        <v>196</v>
      </c>
      <c r="I172" s="48" t="s">
        <v>197</v>
      </c>
      <c r="J172" s="4" t="s">
        <v>22</v>
      </c>
      <c r="K172" s="49">
        <v>5.8999999999999999E-3</v>
      </c>
      <c r="L172" s="50" t="s">
        <v>62</v>
      </c>
      <c r="M172" s="1594">
        <v>2.9999999999999997E-4</v>
      </c>
      <c r="N172" s="1595"/>
      <c r="O172" s="47" t="s">
        <v>198</v>
      </c>
    </row>
    <row r="173" spans="1:15" ht="21.75" x14ac:dyDescent="0.5">
      <c r="A173" s="43" t="s">
        <v>199</v>
      </c>
      <c r="B173" s="44" t="s">
        <v>173</v>
      </c>
      <c r="C173" s="45" t="s">
        <v>62</v>
      </c>
      <c r="D173" s="45" t="s">
        <v>62</v>
      </c>
      <c r="E173" s="1558">
        <v>8.0000000000000002E-3</v>
      </c>
      <c r="F173" s="1559"/>
      <c r="G173" s="47" t="s">
        <v>200</v>
      </c>
      <c r="I173" s="51" t="s">
        <v>201</v>
      </c>
      <c r="J173" s="4" t="s">
        <v>22</v>
      </c>
      <c r="K173" s="45" t="s">
        <v>62</v>
      </c>
      <c r="L173" s="52" t="s">
        <v>62</v>
      </c>
      <c r="M173" s="1596">
        <v>5.0000000000000001E-3</v>
      </c>
      <c r="N173" s="1597"/>
      <c r="O173" s="47" t="s">
        <v>202</v>
      </c>
    </row>
    <row r="174" spans="1:15" ht="21.75" x14ac:dyDescent="0.5">
      <c r="A174" s="43"/>
      <c r="B174" s="44" t="s">
        <v>173</v>
      </c>
      <c r="C174" s="45" t="s">
        <v>62</v>
      </c>
      <c r="D174" s="45" t="s">
        <v>62</v>
      </c>
      <c r="E174" s="1558">
        <v>4.0000000000000001E-3</v>
      </c>
      <c r="F174" s="1559"/>
      <c r="G174" s="47" t="s">
        <v>203</v>
      </c>
      <c r="I174" s="51" t="s">
        <v>204</v>
      </c>
      <c r="J174" s="4" t="s">
        <v>22</v>
      </c>
      <c r="K174" s="45" t="s">
        <v>62</v>
      </c>
      <c r="L174" s="52" t="s">
        <v>62</v>
      </c>
      <c r="M174" s="1596">
        <v>5.0000000000000001E-3</v>
      </c>
      <c r="N174" s="1597"/>
      <c r="O174" s="47" t="s">
        <v>205</v>
      </c>
    </row>
    <row r="175" spans="1:15" ht="22.5" thickBot="1" x14ac:dyDescent="0.55000000000000004">
      <c r="A175" s="43"/>
      <c r="B175" s="44" t="s">
        <v>173</v>
      </c>
      <c r="C175" s="45" t="s">
        <v>62</v>
      </c>
      <c r="D175" s="45" t="s">
        <v>62</v>
      </c>
      <c r="E175" s="1558">
        <v>4.0000000000000001E-3</v>
      </c>
      <c r="F175" s="1559"/>
      <c r="G175" s="53"/>
      <c r="I175" s="54" t="s">
        <v>206</v>
      </c>
      <c r="J175" s="5" t="s">
        <v>22</v>
      </c>
      <c r="K175" s="55" t="s">
        <v>62</v>
      </c>
      <c r="L175" s="55" t="s">
        <v>62</v>
      </c>
      <c r="M175" s="1600">
        <v>5.0000000000000001E-3</v>
      </c>
      <c r="N175" s="1601"/>
      <c r="O175" s="56" t="s">
        <v>207</v>
      </c>
    </row>
    <row r="176" spans="1:15" ht="21.75" x14ac:dyDescent="0.5">
      <c r="A176" s="43"/>
      <c r="B176" s="44" t="s">
        <v>173</v>
      </c>
      <c r="C176" s="45" t="s">
        <v>62</v>
      </c>
      <c r="D176" s="45" t="s">
        <v>62</v>
      </c>
      <c r="E176" s="1558">
        <v>4.0000000000000001E-3</v>
      </c>
      <c r="F176" s="1559"/>
      <c r="G176" s="53"/>
      <c r="I176" s="8" t="s">
        <v>75</v>
      </c>
      <c r="J176" s="2"/>
      <c r="K176" s="2"/>
      <c r="L176" s="2"/>
      <c r="M176" s="2"/>
      <c r="N176" s="2"/>
      <c r="O176" s="2"/>
    </row>
    <row r="177" spans="1:15" ht="21.75" x14ac:dyDescent="0.5">
      <c r="A177" s="43"/>
      <c r="B177" s="44" t="s">
        <v>173</v>
      </c>
      <c r="C177" s="45" t="s">
        <v>62</v>
      </c>
      <c r="D177" s="45" t="s">
        <v>62</v>
      </c>
      <c r="E177" s="1558">
        <v>4.0000000000000001E-3</v>
      </c>
      <c r="F177" s="1559"/>
      <c r="G177" s="53"/>
      <c r="I177" s="2" t="s">
        <v>208</v>
      </c>
      <c r="J177" s="2"/>
      <c r="K177" s="2"/>
      <c r="L177" s="2"/>
      <c r="M177" s="2"/>
      <c r="N177" s="2"/>
      <c r="O177" s="2"/>
    </row>
    <row r="178" spans="1:15" ht="21.75" x14ac:dyDescent="0.5">
      <c r="A178" s="43" t="s">
        <v>209</v>
      </c>
      <c r="B178" s="44" t="s">
        <v>173</v>
      </c>
      <c r="C178" s="45" t="s">
        <v>62</v>
      </c>
      <c r="D178" s="45" t="s">
        <v>62</v>
      </c>
      <c r="E178" s="1558">
        <v>8.0000000000000002E-3</v>
      </c>
      <c r="F178" s="1559"/>
      <c r="G178" s="53" t="s">
        <v>69</v>
      </c>
    </row>
    <row r="179" spans="1:15" ht="21.75" x14ac:dyDescent="0.5">
      <c r="A179" s="43" t="s">
        <v>210</v>
      </c>
      <c r="B179" s="44" t="s">
        <v>173</v>
      </c>
      <c r="C179" s="45" t="s">
        <v>62</v>
      </c>
      <c r="D179" s="45" t="s">
        <v>62</v>
      </c>
      <c r="E179" s="1558">
        <v>1.2E-2</v>
      </c>
      <c r="F179" s="1559"/>
      <c r="G179" s="53"/>
    </row>
    <row r="180" spans="1:15" ht="21.75" x14ac:dyDescent="0.5">
      <c r="A180" s="43" t="s">
        <v>211</v>
      </c>
      <c r="B180" s="44" t="s">
        <v>173</v>
      </c>
      <c r="C180" s="45" t="s">
        <v>62</v>
      </c>
      <c r="D180" s="45" t="s">
        <v>62</v>
      </c>
      <c r="E180" s="1558">
        <v>1.2E-2</v>
      </c>
      <c r="F180" s="1559"/>
      <c r="G180" s="53"/>
    </row>
    <row r="181" spans="1:15" ht="21.75" x14ac:dyDescent="0.5">
      <c r="A181" s="43" t="s">
        <v>212</v>
      </c>
      <c r="B181" s="44" t="s">
        <v>173</v>
      </c>
      <c r="C181" s="45" t="s">
        <v>62</v>
      </c>
      <c r="D181" s="45" t="s">
        <v>62</v>
      </c>
      <c r="E181" s="1558">
        <v>8.0000000000000002E-3</v>
      </c>
      <c r="F181" s="1559"/>
      <c r="G181" s="53"/>
    </row>
    <row r="182" spans="1:15" ht="21.75" x14ac:dyDescent="0.5">
      <c r="A182" s="43" t="s">
        <v>213</v>
      </c>
      <c r="B182" s="44" t="s">
        <v>173</v>
      </c>
      <c r="C182" s="45" t="s">
        <v>62</v>
      </c>
      <c r="D182" s="45" t="s">
        <v>62</v>
      </c>
      <c r="E182" s="1558">
        <v>8.0000000000000002E-3</v>
      </c>
      <c r="F182" s="1559"/>
      <c r="G182" s="53"/>
    </row>
    <row r="183" spans="1:15" ht="21.75" x14ac:dyDescent="0.5">
      <c r="A183" s="43" t="s">
        <v>214</v>
      </c>
      <c r="B183" s="44" t="s">
        <v>173</v>
      </c>
      <c r="C183" s="45" t="s">
        <v>62</v>
      </c>
      <c r="D183" s="45" t="s">
        <v>62</v>
      </c>
      <c r="E183" s="1558">
        <v>1.2E-2</v>
      </c>
      <c r="F183" s="1559"/>
      <c r="G183" s="53"/>
    </row>
    <row r="184" spans="1:15" ht="21.75" x14ac:dyDescent="0.5">
      <c r="A184" s="43" t="s">
        <v>215</v>
      </c>
      <c r="B184" s="44" t="s">
        <v>173</v>
      </c>
      <c r="C184" s="45" t="s">
        <v>62</v>
      </c>
      <c r="D184" s="45" t="s">
        <v>62</v>
      </c>
      <c r="E184" s="1558">
        <v>8.0000000000000002E-3</v>
      </c>
      <c r="F184" s="1559"/>
      <c r="G184" s="53"/>
    </row>
    <row r="185" spans="1:15" ht="21.75" x14ac:dyDescent="0.5">
      <c r="A185" s="43" t="s">
        <v>216</v>
      </c>
      <c r="B185" s="44" t="s">
        <v>173</v>
      </c>
      <c r="C185" s="45" t="s">
        <v>62</v>
      </c>
      <c r="D185" s="45" t="s">
        <v>62</v>
      </c>
      <c r="E185" s="1558">
        <v>1.2E-2</v>
      </c>
      <c r="F185" s="1559"/>
      <c r="G185" s="53"/>
    </row>
    <row r="186" spans="1:15" ht="21.75" x14ac:dyDescent="0.5">
      <c r="A186" s="43" t="s">
        <v>217</v>
      </c>
      <c r="B186" s="44" t="s">
        <v>173</v>
      </c>
      <c r="C186" s="45" t="s">
        <v>62</v>
      </c>
      <c r="D186" s="45" t="s">
        <v>62</v>
      </c>
      <c r="E186" s="1558">
        <v>4.0000000000000001E-3</v>
      </c>
      <c r="F186" s="1559"/>
      <c r="G186" s="7" t="s">
        <v>218</v>
      </c>
    </row>
    <row r="187" spans="1:15" ht="21.75" x14ac:dyDescent="0.5">
      <c r="A187" s="58" t="s">
        <v>219</v>
      </c>
      <c r="B187" s="44" t="s">
        <v>173</v>
      </c>
      <c r="C187" s="45" t="s">
        <v>62</v>
      </c>
      <c r="D187" s="45" t="s">
        <v>62</v>
      </c>
      <c r="E187" s="1558">
        <v>4.0000000000000001E-3</v>
      </c>
      <c r="F187" s="1559"/>
      <c r="G187" s="6" t="s">
        <v>220</v>
      </c>
    </row>
    <row r="188" spans="1:15" ht="21.75" x14ac:dyDescent="0.5">
      <c r="A188" s="1582" t="s">
        <v>221</v>
      </c>
      <c r="B188" s="1583"/>
      <c r="C188" s="1583"/>
      <c r="D188" s="1583"/>
      <c r="E188" s="1583"/>
      <c r="F188" s="1583"/>
      <c r="G188" s="1584"/>
    </row>
    <row r="189" spans="1:15" ht="21.75" x14ac:dyDescent="0.5">
      <c r="A189" s="58" t="s">
        <v>239</v>
      </c>
      <c r="B189" s="44" t="s">
        <v>223</v>
      </c>
      <c r="C189" s="59" t="s">
        <v>62</v>
      </c>
      <c r="D189" s="59" t="s">
        <v>62</v>
      </c>
      <c r="E189" s="1556">
        <v>0.02</v>
      </c>
      <c r="F189" s="1557"/>
      <c r="G189" s="53"/>
    </row>
    <row r="190" spans="1:15" ht="21.75" x14ac:dyDescent="0.5">
      <c r="A190" s="58" t="s">
        <v>222</v>
      </c>
      <c r="B190" s="44" t="s">
        <v>223</v>
      </c>
      <c r="C190" s="59" t="s">
        <v>62</v>
      </c>
      <c r="D190" s="59" t="s">
        <v>62</v>
      </c>
      <c r="E190" s="1556">
        <v>0.02</v>
      </c>
      <c r="F190" s="1557"/>
      <c r="G190" s="53"/>
    </row>
    <row r="191" spans="1:15" ht="21.75" x14ac:dyDescent="0.5">
      <c r="A191" s="58" t="s">
        <v>224</v>
      </c>
      <c r="B191" s="44" t="s">
        <v>223</v>
      </c>
      <c r="C191" s="46" t="s">
        <v>62</v>
      </c>
      <c r="D191" s="46" t="s">
        <v>62</v>
      </c>
      <c r="E191" s="1556">
        <v>0.02</v>
      </c>
      <c r="F191" s="1557"/>
      <c r="G191" s="53"/>
    </row>
    <row r="192" spans="1:15" ht="21.75" x14ac:dyDescent="0.5">
      <c r="A192" s="58" t="s">
        <v>225</v>
      </c>
      <c r="B192" s="44" t="s">
        <v>223</v>
      </c>
      <c r="C192" s="46" t="s">
        <v>62</v>
      </c>
      <c r="D192" s="46" t="s">
        <v>62</v>
      </c>
      <c r="E192" s="1556">
        <v>0.02</v>
      </c>
      <c r="F192" s="1557"/>
      <c r="G192" s="53"/>
    </row>
    <row r="193" spans="1:15" ht="21.75" x14ac:dyDescent="0.5">
      <c r="A193" s="58" t="s">
        <v>226</v>
      </c>
      <c r="B193" s="44" t="s">
        <v>223</v>
      </c>
      <c r="C193" s="46" t="s">
        <v>62</v>
      </c>
      <c r="D193" s="46" t="s">
        <v>62</v>
      </c>
      <c r="E193" s="1556">
        <v>0.02</v>
      </c>
      <c r="F193" s="1557"/>
      <c r="G193" s="53"/>
    </row>
    <row r="194" spans="1:15" ht="21.75" x14ac:dyDescent="0.5">
      <c r="A194" s="58" t="s">
        <v>227</v>
      </c>
      <c r="B194" s="44" t="s">
        <v>223</v>
      </c>
      <c r="C194" s="46" t="s">
        <v>62</v>
      </c>
      <c r="D194" s="46" t="s">
        <v>62</v>
      </c>
      <c r="E194" s="1556">
        <v>0.02</v>
      </c>
      <c r="F194" s="1557"/>
      <c r="G194" s="53"/>
    </row>
    <row r="195" spans="1:15" ht="21.75" x14ac:dyDescent="0.5">
      <c r="A195" s="58" t="s">
        <v>228</v>
      </c>
      <c r="B195" s="44" t="s">
        <v>223</v>
      </c>
      <c r="C195" s="46" t="s">
        <v>62</v>
      </c>
      <c r="D195" s="46" t="s">
        <v>62</v>
      </c>
      <c r="E195" s="1556">
        <v>0.02</v>
      </c>
      <c r="F195" s="1557"/>
      <c r="G195" s="53"/>
    </row>
    <row r="196" spans="1:15" ht="21.75" x14ac:dyDescent="0.5">
      <c r="A196" s="58" t="s">
        <v>229</v>
      </c>
      <c r="B196" s="44" t="s">
        <v>223</v>
      </c>
      <c r="C196" s="46" t="s">
        <v>62</v>
      </c>
      <c r="D196" s="46" t="s">
        <v>62</v>
      </c>
      <c r="E196" s="1556">
        <v>0.02</v>
      </c>
      <c r="F196" s="1557"/>
      <c r="G196" s="53"/>
    </row>
    <row r="197" spans="1:15" ht="21.75" x14ac:dyDescent="0.5">
      <c r="A197" s="58" t="s">
        <v>230</v>
      </c>
      <c r="B197" s="44" t="s">
        <v>223</v>
      </c>
      <c r="C197" s="46" t="s">
        <v>62</v>
      </c>
      <c r="D197" s="46" t="s">
        <v>62</v>
      </c>
      <c r="E197" s="1556">
        <v>0.02</v>
      </c>
      <c r="F197" s="1557"/>
      <c r="G197" s="53"/>
    </row>
    <row r="198" spans="1:15" ht="21.75" x14ac:dyDescent="0.5">
      <c r="A198" s="58" t="s">
        <v>231</v>
      </c>
      <c r="B198" s="53" t="s">
        <v>223</v>
      </c>
      <c r="C198" s="59" t="s">
        <v>62</v>
      </c>
      <c r="D198" s="59" t="s">
        <v>62</v>
      </c>
      <c r="E198" s="1556">
        <v>0.02</v>
      </c>
      <c r="F198" s="1557"/>
      <c r="G198" s="53"/>
    </row>
    <row r="199" spans="1:15" ht="21.75" x14ac:dyDescent="0.5">
      <c r="A199" s="58" t="s">
        <v>240</v>
      </c>
      <c r="B199" s="53" t="s">
        <v>223</v>
      </c>
      <c r="C199" s="59" t="s">
        <v>62</v>
      </c>
      <c r="D199" s="59" t="s">
        <v>62</v>
      </c>
      <c r="E199" s="1556">
        <v>0.02</v>
      </c>
      <c r="F199" s="1557"/>
      <c r="G199" s="53"/>
    </row>
    <row r="200" spans="1:15" ht="21.75" x14ac:dyDescent="0.5">
      <c r="A200" s="58" t="s">
        <v>241</v>
      </c>
      <c r="B200" s="53" t="s">
        <v>223</v>
      </c>
      <c r="C200" s="59" t="s">
        <v>62</v>
      </c>
      <c r="D200" s="59" t="s">
        <v>62</v>
      </c>
      <c r="E200" s="1556">
        <v>0.02</v>
      </c>
      <c r="F200" s="1557"/>
      <c r="G200" s="53"/>
    </row>
    <row r="201" spans="1:15" ht="22.5" thickBot="1" x14ac:dyDescent="0.55000000000000004">
      <c r="A201" s="68" t="s">
        <v>242</v>
      </c>
      <c r="B201" s="69" t="s">
        <v>223</v>
      </c>
      <c r="C201" s="70" t="s">
        <v>62</v>
      </c>
      <c r="D201" s="70" t="s">
        <v>62</v>
      </c>
      <c r="E201" s="1602">
        <v>0.02</v>
      </c>
      <c r="F201" s="1603"/>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604" t="s">
        <v>171</v>
      </c>
      <c r="F206" s="1605"/>
      <c r="G206" s="10" t="s">
        <v>131</v>
      </c>
      <c r="I206" s="37" t="s">
        <v>191</v>
      </c>
      <c r="J206" s="10" t="s">
        <v>1</v>
      </c>
      <c r="K206" s="12" t="s">
        <v>98</v>
      </c>
      <c r="L206" s="12" t="s">
        <v>157</v>
      </c>
      <c r="M206" s="1565" t="s">
        <v>171</v>
      </c>
      <c r="N206" s="1566"/>
      <c r="O206" s="11" t="s">
        <v>131</v>
      </c>
    </row>
    <row r="207" spans="1:15" ht="21.75" x14ac:dyDescent="0.5">
      <c r="A207" s="1567" t="s">
        <v>192</v>
      </c>
      <c r="B207" s="1568"/>
      <c r="C207" s="1568"/>
      <c r="D207" s="1568"/>
      <c r="E207" s="1568"/>
      <c r="F207" s="1568"/>
      <c r="G207" s="1569"/>
      <c r="I207" s="39" t="s">
        <v>193</v>
      </c>
      <c r="J207" s="15" t="s">
        <v>22</v>
      </c>
      <c r="K207" s="40" t="s">
        <v>62</v>
      </c>
      <c r="L207" s="41">
        <v>2.0000000000000001E-4</v>
      </c>
      <c r="M207" s="1570">
        <v>2.0000000000000001E-4</v>
      </c>
      <c r="N207" s="1571"/>
      <c r="O207" s="42" t="s">
        <v>194</v>
      </c>
    </row>
    <row r="208" spans="1:15" ht="21.75" x14ac:dyDescent="0.5">
      <c r="A208" s="43"/>
      <c r="B208" s="44" t="s">
        <v>173</v>
      </c>
      <c r="C208" s="45" t="s">
        <v>62</v>
      </c>
      <c r="D208" s="45" t="s">
        <v>62</v>
      </c>
      <c r="E208" s="1556">
        <v>0.02</v>
      </c>
      <c r="F208" s="1557"/>
      <c r="G208" s="47" t="s">
        <v>203</v>
      </c>
      <c r="I208" s="48" t="s">
        <v>197</v>
      </c>
      <c r="J208" s="4" t="s">
        <v>22</v>
      </c>
      <c r="K208" s="49">
        <v>3.2000000000000002E-3</v>
      </c>
      <c r="L208" s="50">
        <v>3.8999999999999998E-3</v>
      </c>
      <c r="M208" s="1572">
        <v>2.9999999999999997E-4</v>
      </c>
      <c r="N208" s="1573"/>
      <c r="O208" s="47" t="s">
        <v>198</v>
      </c>
    </row>
    <row r="209" spans="1:15" ht="21.75" x14ac:dyDescent="0.5">
      <c r="A209" s="43"/>
      <c r="B209" s="44" t="s">
        <v>173</v>
      </c>
      <c r="C209" s="45" t="s">
        <v>62</v>
      </c>
      <c r="D209" s="45" t="s">
        <v>62</v>
      </c>
      <c r="E209" s="1556">
        <v>0.02</v>
      </c>
      <c r="F209" s="1557"/>
      <c r="G209" s="53"/>
      <c r="I209" s="51" t="s">
        <v>201</v>
      </c>
      <c r="J209" s="4" t="s">
        <v>22</v>
      </c>
      <c r="K209" s="45" t="s">
        <v>62</v>
      </c>
      <c r="L209" s="52" t="s">
        <v>62</v>
      </c>
      <c r="M209" s="1558">
        <v>5.0000000000000001E-3</v>
      </c>
      <c r="N209" s="1559"/>
      <c r="O209" s="47" t="s">
        <v>202</v>
      </c>
    </row>
    <row r="210" spans="1:15" ht="21.75" x14ac:dyDescent="0.5">
      <c r="A210" s="43"/>
      <c r="B210" s="44" t="s">
        <v>173</v>
      </c>
      <c r="C210" s="45" t="s">
        <v>62</v>
      </c>
      <c r="D210" s="45" t="s">
        <v>62</v>
      </c>
      <c r="E210" s="1556">
        <v>0.02</v>
      </c>
      <c r="F210" s="1557"/>
      <c r="G210" s="53"/>
      <c r="I210" s="51" t="s">
        <v>204</v>
      </c>
      <c r="J210" s="4" t="s">
        <v>22</v>
      </c>
      <c r="K210" s="45" t="s">
        <v>62</v>
      </c>
      <c r="L210" s="52" t="s">
        <v>62</v>
      </c>
      <c r="M210" s="1558">
        <v>5.0000000000000001E-3</v>
      </c>
      <c r="N210" s="1559"/>
      <c r="O210" s="47" t="s">
        <v>205</v>
      </c>
    </row>
    <row r="211" spans="1:15" ht="22.5" thickBot="1" x14ac:dyDescent="0.55000000000000004">
      <c r="A211" s="43"/>
      <c r="B211" s="44" t="s">
        <v>173</v>
      </c>
      <c r="C211" s="45" t="s">
        <v>62</v>
      </c>
      <c r="D211" s="45" t="s">
        <v>62</v>
      </c>
      <c r="E211" s="1556">
        <v>0.02</v>
      </c>
      <c r="F211" s="1557"/>
      <c r="G211" s="53"/>
      <c r="I211" s="54" t="s">
        <v>206</v>
      </c>
      <c r="J211" s="5" t="s">
        <v>22</v>
      </c>
      <c r="K211" s="55" t="s">
        <v>62</v>
      </c>
      <c r="L211" s="55" t="s">
        <v>62</v>
      </c>
      <c r="M211" s="1560">
        <v>5.0000000000000001E-3</v>
      </c>
      <c r="N211" s="1561"/>
      <c r="O211" s="56" t="s">
        <v>207</v>
      </c>
    </row>
    <row r="212" spans="1:15" ht="21.75" x14ac:dyDescent="0.5">
      <c r="A212" s="43" t="s">
        <v>217</v>
      </c>
      <c r="B212" s="44" t="s">
        <v>173</v>
      </c>
      <c r="C212" s="45" t="s">
        <v>62</v>
      </c>
      <c r="D212" s="45" t="s">
        <v>62</v>
      </c>
      <c r="E212" s="1556">
        <v>0.02</v>
      </c>
      <c r="F212" s="1557"/>
      <c r="G212" s="47" t="s">
        <v>200</v>
      </c>
      <c r="I212" s="72" t="s">
        <v>75</v>
      </c>
    </row>
    <row r="213" spans="1:15" ht="21.75" x14ac:dyDescent="0.5">
      <c r="A213" s="43" t="s">
        <v>195</v>
      </c>
      <c r="B213" s="44" t="s">
        <v>173</v>
      </c>
      <c r="C213" s="45" t="s">
        <v>62</v>
      </c>
      <c r="D213" s="45" t="s">
        <v>62</v>
      </c>
      <c r="E213" s="1556">
        <v>0.02</v>
      </c>
      <c r="F213" s="1557"/>
      <c r="G213" s="47" t="s">
        <v>196</v>
      </c>
      <c r="I213" s="73" t="s">
        <v>208</v>
      </c>
    </row>
    <row r="214" spans="1:15" ht="21.75" x14ac:dyDescent="0.5">
      <c r="A214" s="58" t="s">
        <v>219</v>
      </c>
      <c r="B214" s="44" t="s">
        <v>173</v>
      </c>
      <c r="C214" s="45" t="s">
        <v>62</v>
      </c>
      <c r="D214" s="45" t="s">
        <v>62</v>
      </c>
      <c r="E214" s="1556">
        <v>0.02</v>
      </c>
      <c r="F214" s="1557"/>
      <c r="G214" s="47" t="s">
        <v>200</v>
      </c>
    </row>
    <row r="215" spans="1:15" ht="21.75" x14ac:dyDescent="0.5">
      <c r="A215" s="43" t="s">
        <v>212</v>
      </c>
      <c r="B215" s="44" t="s">
        <v>173</v>
      </c>
      <c r="C215" s="45" t="s">
        <v>62</v>
      </c>
      <c r="D215" s="45" t="s">
        <v>62</v>
      </c>
      <c r="E215" s="1556">
        <v>0.02</v>
      </c>
      <c r="F215" s="1557"/>
      <c r="G215" s="53"/>
    </row>
    <row r="216" spans="1:15" ht="21.75" x14ac:dyDescent="0.5">
      <c r="A216" s="43" t="s">
        <v>215</v>
      </c>
      <c r="B216" s="44" t="s">
        <v>173</v>
      </c>
      <c r="C216" s="45" t="s">
        <v>62</v>
      </c>
      <c r="D216" s="45" t="s">
        <v>62</v>
      </c>
      <c r="E216" s="1556">
        <v>0.04</v>
      </c>
      <c r="F216" s="1557"/>
      <c r="G216" s="53"/>
    </row>
    <row r="217" spans="1:15" ht="21.75" x14ac:dyDescent="0.5">
      <c r="A217" s="43" t="s">
        <v>199</v>
      </c>
      <c r="B217" s="44" t="s">
        <v>173</v>
      </c>
      <c r="C217" s="45" t="s">
        <v>62</v>
      </c>
      <c r="D217" s="45" t="s">
        <v>62</v>
      </c>
      <c r="E217" s="1556">
        <v>0.02</v>
      </c>
      <c r="F217" s="1557"/>
      <c r="G217" s="47" t="s">
        <v>202</v>
      </c>
    </row>
    <row r="218" spans="1:15" ht="21.75" x14ac:dyDescent="0.5">
      <c r="A218" s="43" t="s">
        <v>209</v>
      </c>
      <c r="B218" s="44" t="s">
        <v>173</v>
      </c>
      <c r="C218" s="45" t="s">
        <v>62</v>
      </c>
      <c r="D218" s="45" t="s">
        <v>62</v>
      </c>
      <c r="E218" s="1556">
        <v>0.04</v>
      </c>
      <c r="F218" s="1557"/>
      <c r="G218" s="53" t="s">
        <v>69</v>
      </c>
    </row>
    <row r="219" spans="1:15" ht="21.75" x14ac:dyDescent="0.5">
      <c r="A219" s="43" t="s">
        <v>213</v>
      </c>
      <c r="B219" s="44" t="s">
        <v>173</v>
      </c>
      <c r="C219" s="45" t="s">
        <v>62</v>
      </c>
      <c r="D219" s="45" t="s">
        <v>62</v>
      </c>
      <c r="E219" s="1556">
        <v>0.04</v>
      </c>
      <c r="F219" s="1557"/>
      <c r="G219" s="53"/>
    </row>
    <row r="220" spans="1:15" ht="21.75" x14ac:dyDescent="0.5">
      <c r="A220" s="43" t="s">
        <v>214</v>
      </c>
      <c r="B220" s="44" t="s">
        <v>173</v>
      </c>
      <c r="C220" s="45" t="s">
        <v>62</v>
      </c>
      <c r="D220" s="45" t="s">
        <v>62</v>
      </c>
      <c r="E220" s="1556">
        <v>0.04</v>
      </c>
      <c r="F220" s="1557"/>
      <c r="G220" s="53"/>
    </row>
    <row r="221" spans="1:15" ht="21.75" x14ac:dyDescent="0.5">
      <c r="A221" s="43" t="s">
        <v>210</v>
      </c>
      <c r="B221" s="44" t="s">
        <v>173</v>
      </c>
      <c r="C221" s="45" t="s">
        <v>62</v>
      </c>
      <c r="D221" s="45" t="s">
        <v>62</v>
      </c>
      <c r="E221" s="1556">
        <v>0.04</v>
      </c>
      <c r="F221" s="1557"/>
      <c r="G221" s="53"/>
    </row>
    <row r="222" spans="1:15" ht="21.75" x14ac:dyDescent="0.5">
      <c r="A222" s="43" t="s">
        <v>211</v>
      </c>
      <c r="B222" s="44" t="s">
        <v>173</v>
      </c>
      <c r="C222" s="45" t="s">
        <v>62</v>
      </c>
      <c r="D222" s="45" t="s">
        <v>62</v>
      </c>
      <c r="E222" s="1556">
        <v>0.04</v>
      </c>
      <c r="F222" s="1557"/>
      <c r="G222" s="53"/>
    </row>
    <row r="223" spans="1:15" ht="21.75" x14ac:dyDescent="0.5">
      <c r="A223" s="43" t="s">
        <v>216</v>
      </c>
      <c r="B223" s="44" t="s">
        <v>173</v>
      </c>
      <c r="C223" s="45" t="s">
        <v>62</v>
      </c>
      <c r="D223" s="45" t="s">
        <v>62</v>
      </c>
      <c r="E223" s="1556">
        <v>0.04</v>
      </c>
      <c r="F223" s="1557"/>
      <c r="G223" s="53"/>
    </row>
    <row r="224" spans="1:15" ht="21.75" x14ac:dyDescent="0.5">
      <c r="A224" s="58" t="s">
        <v>250</v>
      </c>
      <c r="B224" s="44" t="s">
        <v>173</v>
      </c>
      <c r="C224" s="45" t="s">
        <v>62</v>
      </c>
      <c r="D224" s="45" t="s">
        <v>62</v>
      </c>
      <c r="E224" s="1556">
        <v>0.2</v>
      </c>
      <c r="F224" s="1557"/>
      <c r="G224" s="44"/>
    </row>
    <row r="225" spans="1:7" ht="21.75" x14ac:dyDescent="0.5">
      <c r="A225" s="1582" t="s">
        <v>221</v>
      </c>
      <c r="B225" s="1583"/>
      <c r="C225" s="1583"/>
      <c r="D225" s="1583"/>
      <c r="E225" s="1583"/>
      <c r="F225" s="1583"/>
      <c r="G225" s="1584"/>
    </row>
    <row r="226" spans="1:7" ht="21.75" x14ac:dyDescent="0.5">
      <c r="A226" s="58" t="s">
        <v>229</v>
      </c>
      <c r="B226" s="44" t="s">
        <v>223</v>
      </c>
      <c r="C226" s="46" t="s">
        <v>62</v>
      </c>
      <c r="D226" s="46" t="s">
        <v>62</v>
      </c>
      <c r="E226" s="1556">
        <v>0.02</v>
      </c>
      <c r="F226" s="1557"/>
      <c r="G226" s="53"/>
    </row>
    <row r="227" spans="1:7" ht="21.75" x14ac:dyDescent="0.5">
      <c r="A227" s="58" t="s">
        <v>227</v>
      </c>
      <c r="B227" s="44" t="s">
        <v>223</v>
      </c>
      <c r="C227" s="46" t="s">
        <v>62</v>
      </c>
      <c r="D227" s="46" t="s">
        <v>62</v>
      </c>
      <c r="E227" s="1556">
        <v>0.02</v>
      </c>
      <c r="F227" s="1557"/>
      <c r="G227" s="53"/>
    </row>
    <row r="228" spans="1:7" ht="21.75" x14ac:dyDescent="0.5">
      <c r="A228" s="58" t="s">
        <v>230</v>
      </c>
      <c r="B228" s="44" t="s">
        <v>223</v>
      </c>
      <c r="C228" s="46" t="s">
        <v>62</v>
      </c>
      <c r="D228" s="46" t="s">
        <v>62</v>
      </c>
      <c r="E228" s="1556">
        <v>0.02</v>
      </c>
      <c r="F228" s="1557"/>
      <c r="G228" s="53"/>
    </row>
    <row r="229" spans="1:7" ht="21.75" x14ac:dyDescent="0.5">
      <c r="A229" s="58" t="s">
        <v>226</v>
      </c>
      <c r="B229" s="44" t="s">
        <v>223</v>
      </c>
      <c r="C229" s="46" t="s">
        <v>62</v>
      </c>
      <c r="D229" s="46" t="s">
        <v>62</v>
      </c>
      <c r="E229" s="1556">
        <v>0.02</v>
      </c>
      <c r="F229" s="1557"/>
      <c r="G229" s="53"/>
    </row>
    <row r="230" spans="1:7" ht="21.75" x14ac:dyDescent="0.5">
      <c r="A230" s="58" t="s">
        <v>231</v>
      </c>
      <c r="B230" s="53" t="s">
        <v>223</v>
      </c>
      <c r="C230" s="59" t="s">
        <v>62</v>
      </c>
      <c r="D230" s="59" t="s">
        <v>62</v>
      </c>
      <c r="E230" s="1556">
        <v>0.02</v>
      </c>
      <c r="F230" s="1557"/>
      <c r="G230" s="53"/>
    </row>
    <row r="231" spans="1:7" ht="21.75" x14ac:dyDescent="0.5">
      <c r="A231" s="58" t="s">
        <v>222</v>
      </c>
      <c r="B231" s="44" t="s">
        <v>223</v>
      </c>
      <c r="C231" s="59" t="s">
        <v>62</v>
      </c>
      <c r="D231" s="59" t="s">
        <v>62</v>
      </c>
      <c r="E231" s="1556">
        <v>0.02</v>
      </c>
      <c r="F231" s="1557"/>
      <c r="G231" s="53"/>
    </row>
    <row r="232" spans="1:7" ht="21.75" x14ac:dyDescent="0.5">
      <c r="A232" s="58" t="s">
        <v>224</v>
      </c>
      <c r="B232" s="44" t="s">
        <v>223</v>
      </c>
      <c r="C232" s="46" t="s">
        <v>62</v>
      </c>
      <c r="D232" s="46" t="s">
        <v>62</v>
      </c>
      <c r="E232" s="1556">
        <v>0.02</v>
      </c>
      <c r="F232" s="1557"/>
      <c r="G232" s="53"/>
    </row>
    <row r="233" spans="1:7" ht="21.75" x14ac:dyDescent="0.5">
      <c r="A233" s="58" t="s">
        <v>228</v>
      </c>
      <c r="B233" s="44" t="s">
        <v>223</v>
      </c>
      <c r="C233" s="46" t="s">
        <v>62</v>
      </c>
      <c r="D233" s="46" t="s">
        <v>62</v>
      </c>
      <c r="E233" s="1556">
        <v>0.02</v>
      </c>
      <c r="F233" s="1557"/>
      <c r="G233" s="53"/>
    </row>
    <row r="234" spans="1:7" ht="21.75" x14ac:dyDescent="0.5">
      <c r="A234" s="58" t="s">
        <v>239</v>
      </c>
      <c r="B234" s="44" t="s">
        <v>223</v>
      </c>
      <c r="C234" s="59" t="s">
        <v>62</v>
      </c>
      <c r="D234" s="59" t="s">
        <v>62</v>
      </c>
      <c r="E234" s="1556">
        <v>0.02</v>
      </c>
      <c r="F234" s="1557"/>
      <c r="G234" s="53"/>
    </row>
    <row r="235" spans="1:7" ht="21.75" x14ac:dyDescent="0.5">
      <c r="A235" s="58" t="s">
        <v>241</v>
      </c>
      <c r="B235" s="53" t="s">
        <v>223</v>
      </c>
      <c r="C235" s="59" t="s">
        <v>62</v>
      </c>
      <c r="D235" s="59" t="s">
        <v>62</v>
      </c>
      <c r="E235" s="1556">
        <v>0.02</v>
      </c>
      <c r="F235" s="1557"/>
      <c r="G235" s="53"/>
    </row>
    <row r="236" spans="1:7" ht="21.75" x14ac:dyDescent="0.5">
      <c r="A236" s="58" t="s">
        <v>242</v>
      </c>
      <c r="B236" s="4" t="s">
        <v>223</v>
      </c>
      <c r="C236" s="59" t="s">
        <v>62</v>
      </c>
      <c r="D236" s="59" t="s">
        <v>62</v>
      </c>
      <c r="E236" s="1556">
        <v>0.02</v>
      </c>
      <c r="F236" s="1557"/>
      <c r="G236" s="53"/>
    </row>
    <row r="237" spans="1:7" ht="21.75" x14ac:dyDescent="0.5">
      <c r="A237" s="58" t="s">
        <v>240</v>
      </c>
      <c r="B237" s="53" t="s">
        <v>223</v>
      </c>
      <c r="C237" s="59" t="s">
        <v>62</v>
      </c>
      <c r="D237" s="59" t="s">
        <v>62</v>
      </c>
      <c r="E237" s="1556">
        <v>0.02</v>
      </c>
      <c r="F237" s="1557"/>
      <c r="G237" s="53"/>
    </row>
    <row r="238" spans="1:7" ht="22.5" thickBot="1" x14ac:dyDescent="0.55000000000000004">
      <c r="A238" s="43" t="s">
        <v>225</v>
      </c>
      <c r="B238" s="5" t="s">
        <v>223</v>
      </c>
      <c r="C238" s="63" t="s">
        <v>62</v>
      </c>
      <c r="D238" s="63" t="s">
        <v>62</v>
      </c>
      <c r="E238" s="1602">
        <v>0.02</v>
      </c>
      <c r="F238" s="1603"/>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604" t="s">
        <v>171</v>
      </c>
      <c r="F243" s="1605"/>
      <c r="G243" s="10" t="s">
        <v>131</v>
      </c>
      <c r="I243" s="37" t="s">
        <v>191</v>
      </c>
      <c r="J243" s="10" t="s">
        <v>1</v>
      </c>
      <c r="K243" s="12" t="s">
        <v>161</v>
      </c>
      <c r="L243" s="12" t="s">
        <v>164</v>
      </c>
      <c r="M243" s="1565" t="s">
        <v>171</v>
      </c>
      <c r="N243" s="1566"/>
      <c r="O243" s="11" t="s">
        <v>131</v>
      </c>
    </row>
    <row r="244" spans="1:15" ht="21.75" x14ac:dyDescent="0.5">
      <c r="A244" s="1567" t="s">
        <v>192</v>
      </c>
      <c r="B244" s="1568"/>
      <c r="C244" s="1568"/>
      <c r="D244" s="1568"/>
      <c r="E244" s="1568"/>
      <c r="F244" s="1568"/>
      <c r="G244" s="1569"/>
      <c r="I244" s="39" t="s">
        <v>193</v>
      </c>
      <c r="J244" s="15" t="s">
        <v>22</v>
      </c>
      <c r="K244" s="40" t="s">
        <v>62</v>
      </c>
      <c r="L244" s="41" t="s">
        <v>62</v>
      </c>
      <c r="M244" s="1570">
        <v>2.0000000000000001E-4</v>
      </c>
      <c r="N244" s="1571"/>
      <c r="O244" s="42" t="s">
        <v>194</v>
      </c>
    </row>
    <row r="245" spans="1:15" ht="21.75" x14ac:dyDescent="0.5">
      <c r="A245" s="43"/>
      <c r="B245" s="44" t="s">
        <v>173</v>
      </c>
      <c r="C245" s="45" t="s">
        <v>62</v>
      </c>
      <c r="D245" s="45" t="s">
        <v>62</v>
      </c>
      <c r="E245" s="1556">
        <v>0.02</v>
      </c>
      <c r="F245" s="1557"/>
      <c r="G245" s="47" t="s">
        <v>203</v>
      </c>
      <c r="I245" s="48" t="s">
        <v>197</v>
      </c>
      <c r="J245" s="4" t="s">
        <v>22</v>
      </c>
      <c r="K245" s="49">
        <v>2.7000000000000001E-3</v>
      </c>
      <c r="L245" s="50">
        <v>2.8999999999999998E-3</v>
      </c>
      <c r="M245" s="1572">
        <v>2.9999999999999997E-4</v>
      </c>
      <c r="N245" s="1573"/>
      <c r="O245" s="47" t="s">
        <v>198</v>
      </c>
    </row>
    <row r="246" spans="1:15" ht="21.75" x14ac:dyDescent="0.5">
      <c r="A246" s="43"/>
      <c r="B246" s="44" t="s">
        <v>173</v>
      </c>
      <c r="C246" s="45" t="s">
        <v>62</v>
      </c>
      <c r="D246" s="45" t="s">
        <v>62</v>
      </c>
      <c r="E246" s="1556">
        <v>0.02</v>
      </c>
      <c r="F246" s="1557"/>
      <c r="G246" s="53"/>
      <c r="I246" s="51" t="s">
        <v>201</v>
      </c>
      <c r="J246" s="4" t="s">
        <v>22</v>
      </c>
      <c r="K246" s="45" t="s">
        <v>62</v>
      </c>
      <c r="L246" s="45" t="s">
        <v>62</v>
      </c>
      <c r="M246" s="1558">
        <v>5.0000000000000001E-3</v>
      </c>
      <c r="N246" s="1559"/>
      <c r="O246" s="47" t="s">
        <v>202</v>
      </c>
    </row>
    <row r="247" spans="1:15" ht="21.75" x14ac:dyDescent="0.5">
      <c r="A247" s="43"/>
      <c r="B247" s="44" t="s">
        <v>173</v>
      </c>
      <c r="C247" s="45" t="s">
        <v>62</v>
      </c>
      <c r="D247" s="45" t="s">
        <v>62</v>
      </c>
      <c r="E247" s="1556">
        <v>0.02</v>
      </c>
      <c r="F247" s="1557"/>
      <c r="G247" s="53"/>
      <c r="I247" s="51" t="s">
        <v>204</v>
      </c>
      <c r="J247" s="4" t="s">
        <v>22</v>
      </c>
      <c r="K247" s="45" t="s">
        <v>62</v>
      </c>
      <c r="L247" s="45" t="s">
        <v>62</v>
      </c>
      <c r="M247" s="1558">
        <v>5.0000000000000001E-3</v>
      </c>
      <c r="N247" s="1559"/>
      <c r="O247" s="47" t="s">
        <v>205</v>
      </c>
    </row>
    <row r="248" spans="1:15" ht="22.5" thickBot="1" x14ac:dyDescent="0.55000000000000004">
      <c r="A248" s="43"/>
      <c r="B248" s="44" t="s">
        <v>173</v>
      </c>
      <c r="C248" s="45" t="s">
        <v>62</v>
      </c>
      <c r="D248" s="45" t="s">
        <v>62</v>
      </c>
      <c r="E248" s="1556">
        <v>0.02</v>
      </c>
      <c r="F248" s="1557"/>
      <c r="G248" s="53"/>
      <c r="I248" s="54" t="s">
        <v>206</v>
      </c>
      <c r="J248" s="5" t="s">
        <v>22</v>
      </c>
      <c r="K248" s="55" t="s">
        <v>62</v>
      </c>
      <c r="L248" s="55" t="s">
        <v>62</v>
      </c>
      <c r="M248" s="1560">
        <v>5.0000000000000001E-3</v>
      </c>
      <c r="N248" s="1561"/>
      <c r="O248" s="56" t="s">
        <v>207</v>
      </c>
    </row>
    <row r="249" spans="1:15" ht="21.75" x14ac:dyDescent="0.5">
      <c r="A249" s="43" t="s">
        <v>217</v>
      </c>
      <c r="B249" s="44" t="s">
        <v>173</v>
      </c>
      <c r="C249" s="45" t="s">
        <v>62</v>
      </c>
      <c r="D249" s="45" t="s">
        <v>62</v>
      </c>
      <c r="E249" s="1556">
        <v>0.02</v>
      </c>
      <c r="F249" s="1557"/>
      <c r="G249" s="47" t="s">
        <v>200</v>
      </c>
      <c r="I249" s="72" t="s">
        <v>75</v>
      </c>
    </row>
    <row r="250" spans="1:15" ht="21.75" x14ac:dyDescent="0.5">
      <c r="A250" s="43" t="s">
        <v>195</v>
      </c>
      <c r="B250" s="44" t="s">
        <v>173</v>
      </c>
      <c r="C250" s="45" t="s">
        <v>62</v>
      </c>
      <c r="D250" s="45" t="s">
        <v>62</v>
      </c>
      <c r="E250" s="1556">
        <v>0.02</v>
      </c>
      <c r="F250" s="1557"/>
      <c r="G250" s="47" t="s">
        <v>196</v>
      </c>
      <c r="I250" s="73" t="s">
        <v>208</v>
      </c>
    </row>
    <row r="251" spans="1:15" ht="21.75" x14ac:dyDescent="0.5">
      <c r="A251" s="58" t="s">
        <v>219</v>
      </c>
      <c r="B251" s="44" t="s">
        <v>173</v>
      </c>
      <c r="C251" s="45" t="s">
        <v>62</v>
      </c>
      <c r="D251" s="45" t="s">
        <v>62</v>
      </c>
      <c r="E251" s="1556">
        <v>0.02</v>
      </c>
      <c r="F251" s="1557"/>
      <c r="G251" s="47" t="s">
        <v>200</v>
      </c>
    </row>
    <row r="252" spans="1:15" ht="21.75" x14ac:dyDescent="0.5">
      <c r="A252" s="43" t="s">
        <v>212</v>
      </c>
      <c r="B252" s="44" t="s">
        <v>173</v>
      </c>
      <c r="C252" s="45" t="s">
        <v>62</v>
      </c>
      <c r="D252" s="45" t="s">
        <v>62</v>
      </c>
      <c r="E252" s="1556">
        <v>0.02</v>
      </c>
      <c r="F252" s="1557"/>
      <c r="G252" s="53"/>
    </row>
    <row r="253" spans="1:15" ht="21.75" x14ac:dyDescent="0.5">
      <c r="A253" s="43" t="s">
        <v>215</v>
      </c>
      <c r="B253" s="44" t="s">
        <v>173</v>
      </c>
      <c r="C253" s="45" t="s">
        <v>62</v>
      </c>
      <c r="D253" s="45" t="s">
        <v>62</v>
      </c>
      <c r="E253" s="1556">
        <v>0.04</v>
      </c>
      <c r="F253" s="1557"/>
      <c r="G253" s="53"/>
    </row>
    <row r="254" spans="1:15" ht="21.75" x14ac:dyDescent="0.5">
      <c r="A254" s="43" t="s">
        <v>199</v>
      </c>
      <c r="B254" s="44" t="s">
        <v>173</v>
      </c>
      <c r="C254" s="45" t="s">
        <v>62</v>
      </c>
      <c r="D254" s="45" t="s">
        <v>62</v>
      </c>
      <c r="E254" s="1556">
        <v>0.02</v>
      </c>
      <c r="F254" s="1557"/>
      <c r="G254" s="47" t="s">
        <v>202</v>
      </c>
    </row>
    <row r="255" spans="1:15" ht="21.75" x14ac:dyDescent="0.5">
      <c r="A255" s="43" t="s">
        <v>209</v>
      </c>
      <c r="B255" s="44" t="s">
        <v>173</v>
      </c>
      <c r="C255" s="45" t="s">
        <v>62</v>
      </c>
      <c r="D255" s="45" t="s">
        <v>62</v>
      </c>
      <c r="E255" s="1556">
        <v>0.04</v>
      </c>
      <c r="F255" s="1557"/>
      <c r="G255" s="53" t="s">
        <v>69</v>
      </c>
    </row>
    <row r="256" spans="1:15" ht="21.75" x14ac:dyDescent="0.5">
      <c r="A256" s="43" t="s">
        <v>213</v>
      </c>
      <c r="B256" s="44" t="s">
        <v>173</v>
      </c>
      <c r="C256" s="45" t="s">
        <v>62</v>
      </c>
      <c r="D256" s="45" t="s">
        <v>62</v>
      </c>
      <c r="E256" s="1556">
        <v>0.04</v>
      </c>
      <c r="F256" s="1557"/>
      <c r="G256" s="53"/>
    </row>
    <row r="257" spans="1:7" ht="21.75" x14ac:dyDescent="0.5">
      <c r="A257" s="43" t="s">
        <v>214</v>
      </c>
      <c r="B257" s="44" t="s">
        <v>173</v>
      </c>
      <c r="C257" s="45" t="s">
        <v>62</v>
      </c>
      <c r="D257" s="45" t="s">
        <v>62</v>
      </c>
      <c r="E257" s="1556">
        <v>0.04</v>
      </c>
      <c r="F257" s="1557"/>
      <c r="G257" s="53"/>
    </row>
    <row r="258" spans="1:7" ht="21.75" x14ac:dyDescent="0.5">
      <c r="A258" s="43" t="s">
        <v>210</v>
      </c>
      <c r="B258" s="44" t="s">
        <v>173</v>
      </c>
      <c r="C258" s="45" t="s">
        <v>62</v>
      </c>
      <c r="D258" s="45" t="s">
        <v>62</v>
      </c>
      <c r="E258" s="1556">
        <v>0.04</v>
      </c>
      <c r="F258" s="1557"/>
      <c r="G258" s="53"/>
    </row>
    <row r="259" spans="1:7" ht="21.75" x14ac:dyDescent="0.5">
      <c r="A259" s="43" t="s">
        <v>211</v>
      </c>
      <c r="B259" s="44" t="s">
        <v>173</v>
      </c>
      <c r="C259" s="45" t="s">
        <v>62</v>
      </c>
      <c r="D259" s="45" t="s">
        <v>62</v>
      </c>
      <c r="E259" s="1556">
        <v>0.04</v>
      </c>
      <c r="F259" s="1557"/>
      <c r="G259" s="53"/>
    </row>
    <row r="260" spans="1:7" ht="21.75" x14ac:dyDescent="0.5">
      <c r="A260" s="43" t="s">
        <v>216</v>
      </c>
      <c r="B260" s="44" t="s">
        <v>173</v>
      </c>
      <c r="C260" s="45" t="s">
        <v>62</v>
      </c>
      <c r="D260" s="45" t="s">
        <v>62</v>
      </c>
      <c r="E260" s="1556">
        <v>0.04</v>
      </c>
      <c r="F260" s="1557"/>
      <c r="G260" s="53"/>
    </row>
    <row r="261" spans="1:7" ht="21.75" x14ac:dyDescent="0.5">
      <c r="A261" s="58" t="s">
        <v>250</v>
      </c>
      <c r="B261" s="44" t="s">
        <v>173</v>
      </c>
      <c r="C261" s="45" t="s">
        <v>62</v>
      </c>
      <c r="D261" s="45" t="s">
        <v>62</v>
      </c>
      <c r="E261" s="1556">
        <v>0.2</v>
      </c>
      <c r="F261" s="1557"/>
      <c r="G261" s="44"/>
    </row>
    <row r="262" spans="1:7" ht="21.75" x14ac:dyDescent="0.5">
      <c r="A262" s="1582" t="s">
        <v>221</v>
      </c>
      <c r="B262" s="1583"/>
      <c r="C262" s="1583"/>
      <c r="D262" s="1583"/>
      <c r="E262" s="1583"/>
      <c r="F262" s="1583"/>
      <c r="G262" s="1584"/>
    </row>
    <row r="263" spans="1:7" ht="21.75" x14ac:dyDescent="0.5">
      <c r="A263" s="58" t="s">
        <v>229</v>
      </c>
      <c r="B263" s="44" t="s">
        <v>223</v>
      </c>
      <c r="C263" s="46" t="s">
        <v>62</v>
      </c>
      <c r="D263" s="46" t="s">
        <v>62</v>
      </c>
      <c r="E263" s="1556">
        <v>0.02</v>
      </c>
      <c r="F263" s="1557"/>
      <c r="G263" s="53"/>
    </row>
    <row r="264" spans="1:7" ht="21.75" x14ac:dyDescent="0.5">
      <c r="A264" s="58" t="s">
        <v>227</v>
      </c>
      <c r="B264" s="44" t="s">
        <v>223</v>
      </c>
      <c r="C264" s="46" t="s">
        <v>62</v>
      </c>
      <c r="D264" s="46" t="s">
        <v>62</v>
      </c>
      <c r="E264" s="1556">
        <v>0.02</v>
      </c>
      <c r="F264" s="1557"/>
      <c r="G264" s="53"/>
    </row>
    <row r="265" spans="1:7" ht="21.75" x14ac:dyDescent="0.5">
      <c r="A265" s="58" t="s">
        <v>230</v>
      </c>
      <c r="B265" s="44" t="s">
        <v>223</v>
      </c>
      <c r="C265" s="46" t="s">
        <v>62</v>
      </c>
      <c r="D265" s="46" t="s">
        <v>62</v>
      </c>
      <c r="E265" s="1556">
        <v>0.02</v>
      </c>
      <c r="F265" s="1557"/>
      <c r="G265" s="53"/>
    </row>
    <row r="266" spans="1:7" ht="21.75" x14ac:dyDescent="0.5">
      <c r="A266" s="58" t="s">
        <v>226</v>
      </c>
      <c r="B266" s="44" t="s">
        <v>223</v>
      </c>
      <c r="C266" s="46" t="s">
        <v>62</v>
      </c>
      <c r="D266" s="46" t="s">
        <v>62</v>
      </c>
      <c r="E266" s="1556">
        <v>0.02</v>
      </c>
      <c r="F266" s="1557"/>
      <c r="G266" s="53"/>
    </row>
    <row r="267" spans="1:7" ht="21.75" x14ac:dyDescent="0.5">
      <c r="A267" s="58" t="s">
        <v>231</v>
      </c>
      <c r="B267" s="53" t="s">
        <v>223</v>
      </c>
      <c r="C267" s="59" t="s">
        <v>62</v>
      </c>
      <c r="D267" s="59" t="s">
        <v>62</v>
      </c>
      <c r="E267" s="1556">
        <v>0.02</v>
      </c>
      <c r="F267" s="1557"/>
      <c r="G267" s="53"/>
    </row>
    <row r="268" spans="1:7" ht="21.75" x14ac:dyDescent="0.5">
      <c r="A268" s="58" t="s">
        <v>222</v>
      </c>
      <c r="B268" s="44" t="s">
        <v>223</v>
      </c>
      <c r="C268" s="59" t="s">
        <v>62</v>
      </c>
      <c r="D268" s="59" t="s">
        <v>62</v>
      </c>
      <c r="E268" s="1556">
        <v>0.02</v>
      </c>
      <c r="F268" s="1557"/>
      <c r="G268" s="53"/>
    </row>
    <row r="269" spans="1:7" ht="21.75" x14ac:dyDescent="0.5">
      <c r="A269" s="58" t="s">
        <v>224</v>
      </c>
      <c r="B269" s="44" t="s">
        <v>223</v>
      </c>
      <c r="C269" s="46" t="s">
        <v>62</v>
      </c>
      <c r="D269" s="46" t="s">
        <v>62</v>
      </c>
      <c r="E269" s="1556">
        <v>0.02</v>
      </c>
      <c r="F269" s="1557"/>
      <c r="G269" s="53"/>
    </row>
    <row r="270" spans="1:7" ht="21.75" x14ac:dyDescent="0.5">
      <c r="A270" s="58" t="s">
        <v>228</v>
      </c>
      <c r="B270" s="44" t="s">
        <v>223</v>
      </c>
      <c r="C270" s="46" t="s">
        <v>62</v>
      </c>
      <c r="D270" s="46" t="s">
        <v>62</v>
      </c>
      <c r="E270" s="1556">
        <v>0.02</v>
      </c>
      <c r="F270" s="1557"/>
      <c r="G270" s="53"/>
    </row>
    <row r="271" spans="1:7" ht="21.75" x14ac:dyDescent="0.5">
      <c r="A271" s="58" t="s">
        <v>239</v>
      </c>
      <c r="B271" s="44" t="s">
        <v>223</v>
      </c>
      <c r="C271" s="59" t="s">
        <v>62</v>
      </c>
      <c r="D271" s="59" t="s">
        <v>62</v>
      </c>
      <c r="E271" s="1556">
        <v>0.02</v>
      </c>
      <c r="F271" s="1557"/>
      <c r="G271" s="53"/>
    </row>
    <row r="272" spans="1:7" ht="21.75" x14ac:dyDescent="0.5">
      <c r="A272" s="58" t="s">
        <v>241</v>
      </c>
      <c r="B272" s="53" t="s">
        <v>223</v>
      </c>
      <c r="C272" s="59" t="s">
        <v>62</v>
      </c>
      <c r="D272" s="59" t="s">
        <v>62</v>
      </c>
      <c r="E272" s="1556">
        <v>0.02</v>
      </c>
      <c r="F272" s="1557"/>
      <c r="G272" s="53"/>
    </row>
    <row r="273" spans="1:16" ht="21.75" x14ac:dyDescent="0.5">
      <c r="A273" s="58" t="s">
        <v>242</v>
      </c>
      <c r="B273" s="4" t="s">
        <v>223</v>
      </c>
      <c r="C273" s="59" t="s">
        <v>62</v>
      </c>
      <c r="D273" s="59" t="s">
        <v>62</v>
      </c>
      <c r="E273" s="1556">
        <v>0.02</v>
      </c>
      <c r="F273" s="1557"/>
      <c r="G273" s="53"/>
    </row>
    <row r="274" spans="1:16" ht="21.75" x14ac:dyDescent="0.5">
      <c r="A274" s="58" t="s">
        <v>240</v>
      </c>
      <c r="B274" s="53" t="s">
        <v>223</v>
      </c>
      <c r="C274" s="59" t="s">
        <v>62</v>
      </c>
      <c r="D274" s="59" t="s">
        <v>62</v>
      </c>
      <c r="E274" s="1556">
        <v>0.02</v>
      </c>
      <c r="F274" s="1557"/>
      <c r="G274" s="53"/>
    </row>
    <row r="275" spans="1:16" ht="22.5" thickBot="1" x14ac:dyDescent="0.55000000000000004">
      <c r="A275" s="43" t="s">
        <v>225</v>
      </c>
      <c r="B275" s="5" t="s">
        <v>223</v>
      </c>
      <c r="C275" s="63" t="s">
        <v>62</v>
      </c>
      <c r="D275" s="63" t="s">
        <v>62</v>
      </c>
      <c r="E275" s="1602">
        <v>0.02</v>
      </c>
      <c r="F275" s="1603"/>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62" t="s">
        <v>253</v>
      </c>
      <c r="B279" s="1562"/>
      <c r="C279" s="1562"/>
      <c r="D279" s="1562"/>
      <c r="E279" s="1562"/>
      <c r="F279" s="1562"/>
      <c r="G279" s="1562"/>
      <c r="H279" s="1562"/>
      <c r="I279" s="75" t="s">
        <v>254</v>
      </c>
      <c r="J279" s="76"/>
      <c r="K279" s="76"/>
      <c r="L279" s="76"/>
      <c r="M279" s="76"/>
      <c r="N279" s="76"/>
      <c r="O279" s="76"/>
    </row>
    <row r="280" spans="1:16" ht="24.75" thickBot="1" x14ac:dyDescent="0.6">
      <c r="A280" s="77" t="s">
        <v>255</v>
      </c>
      <c r="B280" s="78" t="s">
        <v>1</v>
      </c>
      <c r="C280" s="79" t="s">
        <v>115</v>
      </c>
      <c r="D280" s="79" t="s">
        <v>121</v>
      </c>
      <c r="E280" s="1563" t="s">
        <v>171</v>
      </c>
      <c r="F280" s="1564"/>
      <c r="G280" s="80" t="s">
        <v>131</v>
      </c>
      <c r="H280" s="76"/>
      <c r="I280" s="81" t="s">
        <v>191</v>
      </c>
      <c r="J280" s="80" t="s">
        <v>1</v>
      </c>
      <c r="K280" s="79" t="s">
        <v>115</v>
      </c>
      <c r="L280" s="79" t="s">
        <v>121</v>
      </c>
      <c r="M280" s="1565" t="s">
        <v>171</v>
      </c>
      <c r="N280" s="1566"/>
      <c r="O280" s="78" t="s">
        <v>131</v>
      </c>
      <c r="P280" s="76"/>
    </row>
    <row r="281" spans="1:16" ht="24" x14ac:dyDescent="0.55000000000000004">
      <c r="A281" s="1567" t="s">
        <v>192</v>
      </c>
      <c r="B281" s="1568"/>
      <c r="C281" s="1568"/>
      <c r="D281" s="1568"/>
      <c r="E281" s="1568"/>
      <c r="F281" s="1568"/>
      <c r="G281" s="1569"/>
      <c r="H281" s="76"/>
      <c r="I281" s="82" t="s">
        <v>193</v>
      </c>
      <c r="J281" s="83" t="s">
        <v>22</v>
      </c>
      <c r="K281" s="84">
        <v>2.0000000000000001E-4</v>
      </c>
      <c r="L281" s="85" t="s">
        <v>62</v>
      </c>
      <c r="M281" s="1570">
        <v>2.0000000000000001E-4</v>
      </c>
      <c r="N281" s="1571"/>
      <c r="O281" s="86" t="s">
        <v>256</v>
      </c>
      <c r="P281" s="76"/>
    </row>
    <row r="282" spans="1:16" ht="24" x14ac:dyDescent="0.55000000000000004">
      <c r="A282" s="43"/>
      <c r="B282" s="44" t="s">
        <v>173</v>
      </c>
      <c r="C282" s="87" t="s">
        <v>62</v>
      </c>
      <c r="D282" s="87" t="s">
        <v>62</v>
      </c>
      <c r="E282" s="1556">
        <v>0.02</v>
      </c>
      <c r="F282" s="1557"/>
      <c r="G282" s="88" t="s">
        <v>257</v>
      </c>
      <c r="H282" s="76"/>
      <c r="I282" s="89" t="s">
        <v>197</v>
      </c>
      <c r="J282" s="90" t="s">
        <v>22</v>
      </c>
      <c r="K282" s="91">
        <v>2.8E-3</v>
      </c>
      <c r="L282" s="92">
        <v>2.5000000000000001E-3</v>
      </c>
      <c r="M282" s="1572">
        <v>2.9999999999999997E-4</v>
      </c>
      <c r="N282" s="1573"/>
      <c r="O282" s="88" t="s">
        <v>258</v>
      </c>
      <c r="P282" s="76"/>
    </row>
    <row r="283" spans="1:16" ht="24" x14ac:dyDescent="0.55000000000000004">
      <c r="A283" s="43"/>
      <c r="B283" s="44" t="s">
        <v>173</v>
      </c>
      <c r="C283" s="87" t="s">
        <v>62</v>
      </c>
      <c r="D283" s="87" t="s">
        <v>62</v>
      </c>
      <c r="E283" s="1556">
        <v>0.02</v>
      </c>
      <c r="F283" s="1557"/>
      <c r="G283" s="88"/>
      <c r="H283" s="76"/>
      <c r="I283" s="93" t="s">
        <v>201</v>
      </c>
      <c r="J283" s="90" t="s">
        <v>22</v>
      </c>
      <c r="K283" s="87" t="s">
        <v>62</v>
      </c>
      <c r="L283" s="87" t="s">
        <v>62</v>
      </c>
      <c r="M283" s="1558">
        <v>5.0000000000000001E-3</v>
      </c>
      <c r="N283" s="1559"/>
      <c r="O283" s="88" t="s">
        <v>259</v>
      </c>
      <c r="P283" s="76"/>
    </row>
    <row r="284" spans="1:16" ht="24" x14ac:dyDescent="0.55000000000000004">
      <c r="A284" s="43"/>
      <c r="B284" s="44" t="s">
        <v>173</v>
      </c>
      <c r="C284" s="87" t="s">
        <v>62</v>
      </c>
      <c r="D284" s="87" t="s">
        <v>62</v>
      </c>
      <c r="E284" s="1556">
        <v>0.02</v>
      </c>
      <c r="F284" s="1557"/>
      <c r="G284" s="88"/>
      <c r="H284" s="76"/>
      <c r="I284" s="93" t="s">
        <v>204</v>
      </c>
      <c r="J284" s="90" t="s">
        <v>22</v>
      </c>
      <c r="K284" s="87" t="s">
        <v>62</v>
      </c>
      <c r="L284" s="87" t="s">
        <v>62</v>
      </c>
      <c r="M284" s="1558">
        <v>5.0000000000000001E-3</v>
      </c>
      <c r="N284" s="1559"/>
      <c r="O284" s="88" t="s">
        <v>260</v>
      </c>
      <c r="P284" s="76"/>
    </row>
    <row r="285" spans="1:16" ht="24.75" thickBot="1" x14ac:dyDescent="0.6">
      <c r="A285" s="43"/>
      <c r="B285" s="44" t="s">
        <v>173</v>
      </c>
      <c r="C285" s="87" t="s">
        <v>62</v>
      </c>
      <c r="D285" s="87" t="s">
        <v>62</v>
      </c>
      <c r="E285" s="1556">
        <v>0.02</v>
      </c>
      <c r="F285" s="1557"/>
      <c r="G285" s="88"/>
      <c r="H285" s="76"/>
      <c r="I285" s="94" t="s">
        <v>206</v>
      </c>
      <c r="J285" s="95" t="s">
        <v>22</v>
      </c>
      <c r="K285" s="96" t="s">
        <v>62</v>
      </c>
      <c r="L285" s="96" t="s">
        <v>62</v>
      </c>
      <c r="M285" s="1560">
        <v>5.0000000000000001E-3</v>
      </c>
      <c r="N285" s="1561"/>
      <c r="O285" s="97" t="s">
        <v>260</v>
      </c>
      <c r="P285" s="76"/>
    </row>
    <row r="286" spans="1:16" ht="24" x14ac:dyDescent="0.55000000000000004">
      <c r="A286" s="98" t="s">
        <v>217</v>
      </c>
      <c r="B286" s="44" t="s">
        <v>173</v>
      </c>
      <c r="C286" s="87" t="s">
        <v>62</v>
      </c>
      <c r="D286" s="87" t="s">
        <v>62</v>
      </c>
      <c r="E286" s="1556">
        <v>0.02</v>
      </c>
      <c r="F286" s="155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56">
        <v>0.02</v>
      </c>
      <c r="F287" s="155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56">
        <v>0.02</v>
      </c>
      <c r="F288" s="1557"/>
      <c r="G288" s="88" t="s">
        <v>261</v>
      </c>
      <c r="H288" s="76"/>
    </row>
    <row r="289" spans="1:8" ht="24" x14ac:dyDescent="0.55000000000000004">
      <c r="A289" s="98" t="s">
        <v>212</v>
      </c>
      <c r="B289" s="44" t="s">
        <v>173</v>
      </c>
      <c r="C289" s="87" t="s">
        <v>62</v>
      </c>
      <c r="D289" s="87" t="s">
        <v>62</v>
      </c>
      <c r="E289" s="1556">
        <v>0.02</v>
      </c>
      <c r="F289" s="1557"/>
      <c r="G289" s="88"/>
      <c r="H289" s="76"/>
    </row>
    <row r="290" spans="1:8" ht="24" x14ac:dyDescent="0.55000000000000004">
      <c r="A290" s="98" t="s">
        <v>215</v>
      </c>
      <c r="B290" s="44" t="s">
        <v>173</v>
      </c>
      <c r="C290" s="87" t="s">
        <v>62</v>
      </c>
      <c r="D290" s="87" t="s">
        <v>62</v>
      </c>
      <c r="E290" s="1556">
        <v>0.04</v>
      </c>
      <c r="F290" s="1557"/>
      <c r="G290" s="88"/>
      <c r="H290" s="76"/>
    </row>
    <row r="291" spans="1:8" ht="24" x14ac:dyDescent="0.55000000000000004">
      <c r="A291" s="98" t="s">
        <v>199</v>
      </c>
      <c r="B291" s="44" t="s">
        <v>173</v>
      </c>
      <c r="C291" s="87" t="s">
        <v>62</v>
      </c>
      <c r="D291" s="87" t="s">
        <v>62</v>
      </c>
      <c r="E291" s="1556">
        <v>0.02</v>
      </c>
      <c r="F291" s="1557"/>
      <c r="G291" s="88" t="s">
        <v>259</v>
      </c>
      <c r="H291" s="76"/>
    </row>
    <row r="292" spans="1:8" ht="24" x14ac:dyDescent="0.55000000000000004">
      <c r="A292" s="98" t="s">
        <v>209</v>
      </c>
      <c r="B292" s="44" t="s">
        <v>173</v>
      </c>
      <c r="C292" s="87" t="s">
        <v>62</v>
      </c>
      <c r="D292" s="87" t="s">
        <v>62</v>
      </c>
      <c r="E292" s="1556">
        <v>0.04</v>
      </c>
      <c r="F292" s="1557"/>
      <c r="G292" s="88" t="s">
        <v>69</v>
      </c>
      <c r="H292" s="76"/>
    </row>
    <row r="293" spans="1:8" ht="24" x14ac:dyDescent="0.55000000000000004">
      <c r="A293" s="98" t="s">
        <v>213</v>
      </c>
      <c r="B293" s="44" t="s">
        <v>173</v>
      </c>
      <c r="C293" s="87" t="s">
        <v>62</v>
      </c>
      <c r="D293" s="87" t="s">
        <v>62</v>
      </c>
      <c r="E293" s="1556">
        <v>0.04</v>
      </c>
      <c r="F293" s="1557"/>
      <c r="G293" s="88"/>
      <c r="H293" s="76"/>
    </row>
    <row r="294" spans="1:8" ht="24" x14ac:dyDescent="0.55000000000000004">
      <c r="A294" s="98" t="s">
        <v>214</v>
      </c>
      <c r="B294" s="44" t="s">
        <v>173</v>
      </c>
      <c r="C294" s="87" t="s">
        <v>62</v>
      </c>
      <c r="D294" s="87" t="s">
        <v>62</v>
      </c>
      <c r="E294" s="1556">
        <v>0.04</v>
      </c>
      <c r="F294" s="1557"/>
      <c r="G294" s="88"/>
      <c r="H294" s="76"/>
    </row>
    <row r="295" spans="1:8" ht="24" x14ac:dyDescent="0.55000000000000004">
      <c r="A295" s="98" t="s">
        <v>210</v>
      </c>
      <c r="B295" s="44" t="s">
        <v>173</v>
      </c>
      <c r="C295" s="87" t="s">
        <v>62</v>
      </c>
      <c r="D295" s="87" t="s">
        <v>62</v>
      </c>
      <c r="E295" s="1556">
        <v>0.04</v>
      </c>
      <c r="F295" s="1557"/>
      <c r="G295" s="88"/>
      <c r="H295" s="76"/>
    </row>
    <row r="296" spans="1:8" ht="24" x14ac:dyDescent="0.55000000000000004">
      <c r="A296" s="98" t="s">
        <v>211</v>
      </c>
      <c r="B296" s="44" t="s">
        <v>173</v>
      </c>
      <c r="C296" s="87" t="s">
        <v>62</v>
      </c>
      <c r="D296" s="87" t="s">
        <v>62</v>
      </c>
      <c r="E296" s="1556">
        <v>0.04</v>
      </c>
      <c r="F296" s="1557"/>
      <c r="G296" s="88"/>
      <c r="H296" s="76"/>
    </row>
    <row r="297" spans="1:8" ht="24" x14ac:dyDescent="0.55000000000000004">
      <c r="A297" s="98" t="s">
        <v>216</v>
      </c>
      <c r="B297" s="44" t="s">
        <v>173</v>
      </c>
      <c r="C297" s="87" t="s">
        <v>62</v>
      </c>
      <c r="D297" s="87" t="s">
        <v>62</v>
      </c>
      <c r="E297" s="1556">
        <v>0.04</v>
      </c>
      <c r="F297" s="1557"/>
      <c r="G297" s="88"/>
      <c r="H297" s="76"/>
    </row>
    <row r="298" spans="1:8" ht="24" x14ac:dyDescent="0.55000000000000004">
      <c r="A298" s="101" t="s">
        <v>250</v>
      </c>
      <c r="B298" s="44" t="s">
        <v>173</v>
      </c>
      <c r="C298" s="87" t="s">
        <v>62</v>
      </c>
      <c r="D298" s="87" t="s">
        <v>62</v>
      </c>
      <c r="E298" s="1556">
        <v>0.2</v>
      </c>
      <c r="F298" s="1557"/>
      <c r="G298" s="102"/>
      <c r="H298" s="76"/>
    </row>
    <row r="299" spans="1:8" ht="24" x14ac:dyDescent="0.55000000000000004">
      <c r="A299" s="1582" t="s">
        <v>221</v>
      </c>
      <c r="B299" s="1583"/>
      <c r="C299" s="1583"/>
      <c r="D299" s="1583"/>
      <c r="E299" s="1583"/>
      <c r="F299" s="1583"/>
      <c r="G299" s="1584"/>
      <c r="H299" s="76"/>
    </row>
    <row r="300" spans="1:8" ht="24" x14ac:dyDescent="0.55000000000000004">
      <c r="A300" s="101" t="s">
        <v>229</v>
      </c>
      <c r="B300" s="102" t="s">
        <v>223</v>
      </c>
      <c r="C300" s="103" t="s">
        <v>62</v>
      </c>
      <c r="D300" s="87" t="s">
        <v>62</v>
      </c>
      <c r="E300" s="1556">
        <v>0.02</v>
      </c>
      <c r="F300" s="1557"/>
      <c r="G300" s="88"/>
      <c r="H300" s="76"/>
    </row>
    <row r="301" spans="1:8" ht="24" x14ac:dyDescent="0.55000000000000004">
      <c r="A301" s="101" t="s">
        <v>227</v>
      </c>
      <c r="B301" s="102" t="s">
        <v>223</v>
      </c>
      <c r="C301" s="103" t="s">
        <v>62</v>
      </c>
      <c r="D301" s="87" t="s">
        <v>62</v>
      </c>
      <c r="E301" s="1556">
        <v>0.02</v>
      </c>
      <c r="F301" s="1557"/>
      <c r="G301" s="88"/>
      <c r="H301" s="76"/>
    </row>
    <row r="302" spans="1:8" ht="24" x14ac:dyDescent="0.55000000000000004">
      <c r="A302" s="101" t="s">
        <v>230</v>
      </c>
      <c r="B302" s="102" t="s">
        <v>223</v>
      </c>
      <c r="C302" s="103" t="s">
        <v>62</v>
      </c>
      <c r="D302" s="87" t="s">
        <v>62</v>
      </c>
      <c r="E302" s="1556">
        <v>0.02</v>
      </c>
      <c r="F302" s="1557"/>
      <c r="G302" s="88"/>
      <c r="H302" s="76"/>
    </row>
    <row r="303" spans="1:8" ht="24" x14ac:dyDescent="0.55000000000000004">
      <c r="A303" s="101" t="s">
        <v>226</v>
      </c>
      <c r="B303" s="102" t="s">
        <v>223</v>
      </c>
      <c r="C303" s="103" t="s">
        <v>62</v>
      </c>
      <c r="D303" s="87" t="s">
        <v>62</v>
      </c>
      <c r="E303" s="1556">
        <v>0.02</v>
      </c>
      <c r="F303" s="1557"/>
      <c r="G303" s="88"/>
      <c r="H303" s="76"/>
    </row>
    <row r="304" spans="1:8" ht="24" x14ac:dyDescent="0.55000000000000004">
      <c r="A304" s="101" t="s">
        <v>231</v>
      </c>
      <c r="B304" s="88" t="s">
        <v>223</v>
      </c>
      <c r="C304" s="104" t="s">
        <v>62</v>
      </c>
      <c r="D304" s="87" t="s">
        <v>62</v>
      </c>
      <c r="E304" s="1556">
        <v>0.02</v>
      </c>
      <c r="F304" s="1557"/>
      <c r="G304" s="88"/>
      <c r="H304" s="76"/>
    </row>
    <row r="305" spans="1:16" ht="24" x14ac:dyDescent="0.55000000000000004">
      <c r="A305" s="101" t="s">
        <v>222</v>
      </c>
      <c r="B305" s="102" t="s">
        <v>223</v>
      </c>
      <c r="C305" s="104" t="s">
        <v>62</v>
      </c>
      <c r="D305" s="87" t="s">
        <v>62</v>
      </c>
      <c r="E305" s="1556">
        <v>0.02</v>
      </c>
      <c r="F305" s="1557"/>
      <c r="G305" s="88"/>
      <c r="H305" s="76"/>
    </row>
    <row r="306" spans="1:16" ht="24" x14ac:dyDescent="0.55000000000000004">
      <c r="A306" s="101" t="s">
        <v>224</v>
      </c>
      <c r="B306" s="102" t="s">
        <v>223</v>
      </c>
      <c r="C306" s="103" t="s">
        <v>62</v>
      </c>
      <c r="D306" s="87" t="s">
        <v>62</v>
      </c>
      <c r="E306" s="1556">
        <v>0.02</v>
      </c>
      <c r="F306" s="1557"/>
      <c r="G306" s="88"/>
      <c r="H306" s="76"/>
    </row>
    <row r="307" spans="1:16" ht="24" x14ac:dyDescent="0.55000000000000004">
      <c r="A307" s="101" t="s">
        <v>228</v>
      </c>
      <c r="B307" s="102" t="s">
        <v>223</v>
      </c>
      <c r="C307" s="103" t="s">
        <v>62</v>
      </c>
      <c r="D307" s="87" t="s">
        <v>62</v>
      </c>
      <c r="E307" s="1556">
        <v>0.02</v>
      </c>
      <c r="F307" s="1557"/>
      <c r="G307" s="88"/>
      <c r="H307" s="76"/>
    </row>
    <row r="308" spans="1:16" ht="24" x14ac:dyDescent="0.55000000000000004">
      <c r="A308" s="101" t="s">
        <v>239</v>
      </c>
      <c r="B308" s="102" t="s">
        <v>223</v>
      </c>
      <c r="C308" s="104" t="s">
        <v>62</v>
      </c>
      <c r="D308" s="87" t="s">
        <v>62</v>
      </c>
      <c r="E308" s="1556">
        <v>0.02</v>
      </c>
      <c r="F308" s="1557"/>
      <c r="G308" s="88"/>
      <c r="H308" s="76"/>
    </row>
    <row r="309" spans="1:16" ht="24" x14ac:dyDescent="0.55000000000000004">
      <c r="A309" s="101" t="s">
        <v>241</v>
      </c>
      <c r="B309" s="88" t="s">
        <v>223</v>
      </c>
      <c r="C309" s="104" t="s">
        <v>62</v>
      </c>
      <c r="D309" s="87" t="s">
        <v>62</v>
      </c>
      <c r="E309" s="1556">
        <v>0.02</v>
      </c>
      <c r="F309" s="1557"/>
      <c r="G309" s="88"/>
      <c r="H309" s="76"/>
    </row>
    <row r="310" spans="1:16" ht="24" x14ac:dyDescent="0.55000000000000004">
      <c r="A310" s="101" t="s">
        <v>242</v>
      </c>
      <c r="B310" s="90" t="s">
        <v>223</v>
      </c>
      <c r="C310" s="104" t="s">
        <v>62</v>
      </c>
      <c r="D310" s="87" t="s">
        <v>62</v>
      </c>
      <c r="E310" s="1556">
        <v>0.02</v>
      </c>
      <c r="F310" s="1557"/>
      <c r="G310" s="90"/>
      <c r="H310" s="76"/>
    </row>
    <row r="311" spans="1:16" ht="24" x14ac:dyDescent="0.55000000000000004">
      <c r="A311" s="101" t="s">
        <v>240</v>
      </c>
      <c r="B311" s="88" t="s">
        <v>223</v>
      </c>
      <c r="C311" s="104" t="s">
        <v>62</v>
      </c>
      <c r="D311" s="87" t="s">
        <v>62</v>
      </c>
      <c r="E311" s="1556">
        <v>0.02</v>
      </c>
      <c r="F311" s="1557"/>
      <c r="G311" s="88"/>
      <c r="H311" s="76"/>
    </row>
    <row r="312" spans="1:16" ht="24.75" thickBot="1" x14ac:dyDescent="0.6">
      <c r="A312" s="98" t="s">
        <v>225</v>
      </c>
      <c r="B312" s="95" t="s">
        <v>223</v>
      </c>
      <c r="C312" s="105" t="s">
        <v>62</v>
      </c>
      <c r="D312" s="105" t="s">
        <v>62</v>
      </c>
      <c r="E312" s="1602">
        <v>0.02</v>
      </c>
      <c r="F312" s="1603"/>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62" t="s">
        <v>262</v>
      </c>
      <c r="B316" s="1562"/>
      <c r="C316" s="1562"/>
      <c r="D316" s="1562"/>
      <c r="E316" s="1562"/>
      <c r="F316" s="1562"/>
      <c r="G316" s="1562"/>
      <c r="H316" s="1562"/>
      <c r="I316" s="75" t="s">
        <v>263</v>
      </c>
      <c r="J316" s="76"/>
      <c r="K316" s="76"/>
      <c r="L316" s="76"/>
      <c r="M316" s="76"/>
      <c r="N316" s="76"/>
      <c r="O316" s="76"/>
    </row>
    <row r="317" spans="1:16" ht="24.75" thickBot="1" x14ac:dyDescent="0.6">
      <c r="A317" s="77" t="s">
        <v>255</v>
      </c>
      <c r="B317" s="78" t="s">
        <v>1</v>
      </c>
      <c r="C317" s="79" t="s">
        <v>183</v>
      </c>
      <c r="D317" s="79" t="s">
        <v>184</v>
      </c>
      <c r="E317" s="1563" t="s">
        <v>171</v>
      </c>
      <c r="F317" s="1564"/>
      <c r="G317" s="80" t="s">
        <v>131</v>
      </c>
      <c r="H317" s="76"/>
      <c r="I317" s="81" t="s">
        <v>191</v>
      </c>
      <c r="J317" s="80" t="s">
        <v>1</v>
      </c>
      <c r="K317" s="79" t="str">
        <f>C317</f>
        <v xml:space="preserve"> พ.ย.63</v>
      </c>
      <c r="L317" s="79" t="str">
        <f>D317</f>
        <v xml:space="preserve"> พ.ค.64</v>
      </c>
      <c r="M317" s="1565" t="s">
        <v>171</v>
      </c>
      <c r="N317" s="1566"/>
      <c r="O317" s="78" t="s">
        <v>131</v>
      </c>
      <c r="P317" s="76"/>
    </row>
    <row r="318" spans="1:16" ht="24" x14ac:dyDescent="0.55000000000000004">
      <c r="A318" s="1567" t="s">
        <v>192</v>
      </c>
      <c r="B318" s="1568"/>
      <c r="C318" s="1568"/>
      <c r="D318" s="1568"/>
      <c r="E318" s="1568"/>
      <c r="F318" s="1568"/>
      <c r="G318" s="1569"/>
      <c r="H318" s="76"/>
      <c r="I318" s="82" t="s">
        <v>193</v>
      </c>
      <c r="J318" s="83" t="s">
        <v>22</v>
      </c>
      <c r="K318" s="84" t="s">
        <v>62</v>
      </c>
      <c r="L318" s="85" t="s">
        <v>7</v>
      </c>
      <c r="M318" s="1570">
        <v>2.0000000000000001E-4</v>
      </c>
      <c r="N318" s="1571"/>
      <c r="O318" s="86" t="s">
        <v>256</v>
      </c>
      <c r="P318" s="76"/>
    </row>
    <row r="319" spans="1:16" ht="24" x14ac:dyDescent="0.55000000000000004">
      <c r="A319" s="43"/>
      <c r="B319" s="44" t="s">
        <v>173</v>
      </c>
      <c r="C319" s="87" t="s">
        <v>62</v>
      </c>
      <c r="D319" s="87" t="s">
        <v>62</v>
      </c>
      <c r="E319" s="1556">
        <v>0.02</v>
      </c>
      <c r="F319" s="1557"/>
      <c r="G319" s="88" t="s">
        <v>257</v>
      </c>
      <c r="H319" s="76"/>
      <c r="I319" s="89" t="s">
        <v>197</v>
      </c>
      <c r="J319" s="90" t="s">
        <v>22</v>
      </c>
      <c r="K319" s="91">
        <v>4.1000000000000003E-3</v>
      </c>
      <c r="L319" s="92" t="s">
        <v>264</v>
      </c>
      <c r="M319" s="1572">
        <v>2.9999999999999997E-4</v>
      </c>
      <c r="N319" s="1573"/>
      <c r="O319" s="88" t="s">
        <v>258</v>
      </c>
      <c r="P319" s="76"/>
    </row>
    <row r="320" spans="1:16" ht="24" x14ac:dyDescent="0.55000000000000004">
      <c r="A320" s="43"/>
      <c r="B320" s="44" t="s">
        <v>173</v>
      </c>
      <c r="C320" s="87" t="s">
        <v>62</v>
      </c>
      <c r="D320" s="87" t="s">
        <v>62</v>
      </c>
      <c r="E320" s="1556">
        <v>0.02</v>
      </c>
      <c r="F320" s="1557"/>
      <c r="G320" s="88"/>
      <c r="H320" s="76"/>
      <c r="I320" s="93" t="s">
        <v>201</v>
      </c>
      <c r="J320" s="90" t="s">
        <v>22</v>
      </c>
      <c r="K320" s="87" t="s">
        <v>62</v>
      </c>
      <c r="L320" s="87" t="s">
        <v>265</v>
      </c>
      <c r="M320" s="1558">
        <v>5.0000000000000001E-3</v>
      </c>
      <c r="N320" s="1559"/>
      <c r="O320" s="88" t="s">
        <v>259</v>
      </c>
      <c r="P320" s="76"/>
    </row>
    <row r="321" spans="1:16" ht="24" x14ac:dyDescent="0.55000000000000004">
      <c r="A321" s="43"/>
      <c r="B321" s="44" t="s">
        <v>173</v>
      </c>
      <c r="C321" s="87" t="s">
        <v>62</v>
      </c>
      <c r="D321" s="87" t="s">
        <v>62</v>
      </c>
      <c r="E321" s="1556">
        <v>0.02</v>
      </c>
      <c r="F321" s="1557"/>
      <c r="G321" s="88"/>
      <c r="H321" s="76"/>
      <c r="I321" s="93" t="s">
        <v>204</v>
      </c>
      <c r="J321" s="90" t="s">
        <v>22</v>
      </c>
      <c r="K321" s="87" t="s">
        <v>62</v>
      </c>
      <c r="L321" s="87" t="s">
        <v>266</v>
      </c>
      <c r="M321" s="1558">
        <v>5.0000000000000001E-3</v>
      </c>
      <c r="N321" s="1559"/>
      <c r="O321" s="88" t="s">
        <v>260</v>
      </c>
      <c r="P321" s="76"/>
    </row>
    <row r="322" spans="1:16" ht="24.75" thickBot="1" x14ac:dyDescent="0.6">
      <c r="A322" s="43"/>
      <c r="B322" s="44" t="s">
        <v>173</v>
      </c>
      <c r="C322" s="87" t="s">
        <v>62</v>
      </c>
      <c r="D322" s="87" t="s">
        <v>62</v>
      </c>
      <c r="E322" s="1556">
        <v>0.02</v>
      </c>
      <c r="F322" s="1557"/>
      <c r="G322" s="88"/>
      <c r="H322" s="76"/>
      <c r="I322" s="94" t="s">
        <v>206</v>
      </c>
      <c r="J322" s="95" t="s">
        <v>22</v>
      </c>
      <c r="K322" s="96" t="s">
        <v>62</v>
      </c>
      <c r="L322" s="96" t="s">
        <v>266</v>
      </c>
      <c r="M322" s="1560">
        <v>5.0000000000000001E-3</v>
      </c>
      <c r="N322" s="1561"/>
      <c r="O322" s="97" t="s">
        <v>260</v>
      </c>
      <c r="P322" s="76"/>
    </row>
    <row r="323" spans="1:16" ht="24" x14ac:dyDescent="0.55000000000000004">
      <c r="A323" s="98" t="s">
        <v>217</v>
      </c>
      <c r="B323" s="44" t="s">
        <v>173</v>
      </c>
      <c r="C323" s="87" t="s">
        <v>62</v>
      </c>
      <c r="D323" s="87" t="s">
        <v>62</v>
      </c>
      <c r="E323" s="1556">
        <v>0.02</v>
      </c>
      <c r="F323" s="155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56">
        <v>0.02</v>
      </c>
      <c r="F324" s="155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56">
        <v>0.02</v>
      </c>
      <c r="F325" s="1557"/>
      <c r="G325" s="88" t="s">
        <v>261</v>
      </c>
      <c r="H325" s="76"/>
    </row>
    <row r="326" spans="1:16" ht="24" x14ac:dyDescent="0.55000000000000004">
      <c r="A326" s="98" t="s">
        <v>212</v>
      </c>
      <c r="B326" s="44" t="s">
        <v>173</v>
      </c>
      <c r="C326" s="87" t="s">
        <v>62</v>
      </c>
      <c r="D326" s="87" t="s">
        <v>62</v>
      </c>
      <c r="E326" s="1556">
        <v>0.02</v>
      </c>
      <c r="F326" s="1557"/>
      <c r="G326" s="88"/>
      <c r="H326" s="76"/>
    </row>
    <row r="327" spans="1:16" ht="24" x14ac:dyDescent="0.55000000000000004">
      <c r="A327" s="98" t="s">
        <v>215</v>
      </c>
      <c r="B327" s="44" t="s">
        <v>173</v>
      </c>
      <c r="C327" s="87" t="s">
        <v>62</v>
      </c>
      <c r="D327" s="87" t="s">
        <v>62</v>
      </c>
      <c r="E327" s="1556">
        <v>0.04</v>
      </c>
      <c r="F327" s="1557"/>
      <c r="G327" s="88"/>
      <c r="H327" s="76"/>
    </row>
    <row r="328" spans="1:16" ht="24" x14ac:dyDescent="0.55000000000000004">
      <c r="A328" s="98" t="s">
        <v>199</v>
      </c>
      <c r="B328" s="44" t="s">
        <v>173</v>
      </c>
      <c r="C328" s="87" t="s">
        <v>62</v>
      </c>
      <c r="D328" s="87" t="s">
        <v>62</v>
      </c>
      <c r="E328" s="1556">
        <v>0.02</v>
      </c>
      <c r="F328" s="1557"/>
      <c r="G328" s="88" t="s">
        <v>259</v>
      </c>
      <c r="H328" s="76"/>
    </row>
    <row r="329" spans="1:16" ht="24" x14ac:dyDescent="0.55000000000000004">
      <c r="A329" s="98" t="s">
        <v>209</v>
      </c>
      <c r="B329" s="44" t="s">
        <v>173</v>
      </c>
      <c r="C329" s="87" t="s">
        <v>62</v>
      </c>
      <c r="D329" s="87" t="s">
        <v>62</v>
      </c>
      <c r="E329" s="1556">
        <v>0.04</v>
      </c>
      <c r="F329" s="1557"/>
      <c r="G329" s="88" t="s">
        <v>69</v>
      </c>
      <c r="H329" s="76"/>
    </row>
    <row r="330" spans="1:16" ht="24" x14ac:dyDescent="0.55000000000000004">
      <c r="A330" s="98" t="s">
        <v>213</v>
      </c>
      <c r="B330" s="44" t="s">
        <v>173</v>
      </c>
      <c r="C330" s="87" t="s">
        <v>62</v>
      </c>
      <c r="D330" s="87" t="s">
        <v>62</v>
      </c>
      <c r="E330" s="1556">
        <v>0.04</v>
      </c>
      <c r="F330" s="1557"/>
      <c r="G330" s="88"/>
      <c r="H330" s="76"/>
    </row>
    <row r="331" spans="1:16" ht="24" x14ac:dyDescent="0.55000000000000004">
      <c r="A331" s="98" t="s">
        <v>214</v>
      </c>
      <c r="B331" s="44" t="s">
        <v>173</v>
      </c>
      <c r="C331" s="87" t="s">
        <v>62</v>
      </c>
      <c r="D331" s="87" t="s">
        <v>62</v>
      </c>
      <c r="E331" s="1556">
        <v>0.04</v>
      </c>
      <c r="F331" s="1557"/>
      <c r="G331" s="88"/>
      <c r="H331" s="76"/>
    </row>
    <row r="332" spans="1:16" ht="24" x14ac:dyDescent="0.55000000000000004">
      <c r="A332" s="98" t="s">
        <v>210</v>
      </c>
      <c r="B332" s="44" t="s">
        <v>173</v>
      </c>
      <c r="C332" s="87" t="s">
        <v>62</v>
      </c>
      <c r="D332" s="87" t="s">
        <v>62</v>
      </c>
      <c r="E332" s="1556">
        <v>0.04</v>
      </c>
      <c r="F332" s="1557"/>
      <c r="G332" s="88"/>
      <c r="H332" s="76"/>
    </row>
    <row r="333" spans="1:16" ht="24" x14ac:dyDescent="0.55000000000000004">
      <c r="A333" s="98" t="s">
        <v>211</v>
      </c>
      <c r="B333" s="44" t="s">
        <v>173</v>
      </c>
      <c r="C333" s="87" t="s">
        <v>62</v>
      </c>
      <c r="D333" s="87" t="s">
        <v>62</v>
      </c>
      <c r="E333" s="1556">
        <v>0.04</v>
      </c>
      <c r="F333" s="1557"/>
      <c r="G333" s="88"/>
      <c r="H333" s="76"/>
    </row>
    <row r="334" spans="1:16" ht="24" x14ac:dyDescent="0.55000000000000004">
      <c r="A334" s="98" t="s">
        <v>216</v>
      </c>
      <c r="B334" s="44" t="s">
        <v>173</v>
      </c>
      <c r="C334" s="87" t="s">
        <v>62</v>
      </c>
      <c r="D334" s="87" t="s">
        <v>62</v>
      </c>
      <c r="E334" s="1556">
        <v>0.04</v>
      </c>
      <c r="F334" s="1557"/>
      <c r="G334" s="88"/>
      <c r="H334" s="76"/>
    </row>
    <row r="335" spans="1:16" ht="24" x14ac:dyDescent="0.55000000000000004">
      <c r="A335" s="101" t="s">
        <v>250</v>
      </c>
      <c r="B335" s="44" t="s">
        <v>173</v>
      </c>
      <c r="C335" s="87" t="s">
        <v>62</v>
      </c>
      <c r="D335" s="87" t="s">
        <v>62</v>
      </c>
      <c r="E335" s="1556">
        <v>0.2</v>
      </c>
      <c r="F335" s="1557"/>
      <c r="G335" s="102"/>
      <c r="H335" s="76"/>
    </row>
    <row r="336" spans="1:16" ht="24" x14ac:dyDescent="0.55000000000000004">
      <c r="A336" s="101" t="s">
        <v>267</v>
      </c>
      <c r="B336" s="44" t="s">
        <v>173</v>
      </c>
      <c r="C336" s="108" t="s">
        <v>7</v>
      </c>
      <c r="D336" s="87" t="s">
        <v>62</v>
      </c>
      <c r="E336" s="1556">
        <v>0.2</v>
      </c>
      <c r="F336" s="1557"/>
      <c r="G336" s="102"/>
      <c r="H336" s="76"/>
    </row>
    <row r="337" spans="1:8" ht="24" x14ac:dyDescent="0.55000000000000004">
      <c r="A337" s="1582" t="s">
        <v>221</v>
      </c>
      <c r="B337" s="1583"/>
      <c r="C337" s="1583"/>
      <c r="D337" s="1583"/>
      <c r="E337" s="1583"/>
      <c r="F337" s="1583"/>
      <c r="G337" s="1584"/>
      <c r="H337" s="76"/>
    </row>
    <row r="338" spans="1:8" ht="24" x14ac:dyDescent="0.55000000000000004">
      <c r="A338" s="101" t="s">
        <v>229</v>
      </c>
      <c r="B338" s="102" t="s">
        <v>223</v>
      </c>
      <c r="C338" s="87" t="s">
        <v>62</v>
      </c>
      <c r="D338" s="87" t="s">
        <v>62</v>
      </c>
      <c r="E338" s="1556">
        <v>0.02</v>
      </c>
      <c r="F338" s="1557"/>
      <c r="G338" s="88"/>
      <c r="H338" s="76"/>
    </row>
    <row r="339" spans="1:8" ht="24" x14ac:dyDescent="0.55000000000000004">
      <c r="A339" s="101" t="s">
        <v>227</v>
      </c>
      <c r="B339" s="102" t="s">
        <v>223</v>
      </c>
      <c r="C339" s="87" t="s">
        <v>62</v>
      </c>
      <c r="D339" s="87" t="s">
        <v>62</v>
      </c>
      <c r="E339" s="1556">
        <v>0.02</v>
      </c>
      <c r="F339" s="1557"/>
      <c r="G339" s="88"/>
      <c r="H339" s="76"/>
    </row>
    <row r="340" spans="1:8" ht="24" x14ac:dyDescent="0.55000000000000004">
      <c r="A340" s="101" t="s">
        <v>230</v>
      </c>
      <c r="B340" s="102" t="s">
        <v>223</v>
      </c>
      <c r="C340" s="87" t="s">
        <v>62</v>
      </c>
      <c r="D340" s="87" t="s">
        <v>62</v>
      </c>
      <c r="E340" s="1556">
        <v>0.02</v>
      </c>
      <c r="F340" s="1557"/>
      <c r="G340" s="88"/>
      <c r="H340" s="76"/>
    </row>
    <row r="341" spans="1:8" ht="24" x14ac:dyDescent="0.55000000000000004">
      <c r="A341" s="101" t="s">
        <v>226</v>
      </c>
      <c r="B341" s="102" t="s">
        <v>223</v>
      </c>
      <c r="C341" s="87" t="s">
        <v>62</v>
      </c>
      <c r="D341" s="87" t="s">
        <v>62</v>
      </c>
      <c r="E341" s="1556">
        <v>0.02</v>
      </c>
      <c r="F341" s="1557"/>
      <c r="G341" s="88"/>
      <c r="H341" s="76"/>
    </row>
    <row r="342" spans="1:8" ht="24" x14ac:dyDescent="0.55000000000000004">
      <c r="A342" s="101" t="s">
        <v>231</v>
      </c>
      <c r="B342" s="88" t="s">
        <v>223</v>
      </c>
      <c r="C342" s="87" t="s">
        <v>62</v>
      </c>
      <c r="D342" s="87" t="s">
        <v>62</v>
      </c>
      <c r="E342" s="1556">
        <v>0.02</v>
      </c>
      <c r="F342" s="1557"/>
      <c r="G342" s="88"/>
      <c r="H342" s="76"/>
    </row>
    <row r="343" spans="1:8" ht="24" x14ac:dyDescent="0.55000000000000004">
      <c r="A343" s="101" t="s">
        <v>222</v>
      </c>
      <c r="B343" s="102" t="s">
        <v>223</v>
      </c>
      <c r="C343" s="87" t="s">
        <v>62</v>
      </c>
      <c r="D343" s="87" t="s">
        <v>62</v>
      </c>
      <c r="E343" s="1556">
        <v>0.02</v>
      </c>
      <c r="F343" s="1557"/>
      <c r="G343" s="88"/>
      <c r="H343" s="76"/>
    </row>
    <row r="344" spans="1:8" ht="24" x14ac:dyDescent="0.55000000000000004">
      <c r="A344" s="101" t="s">
        <v>224</v>
      </c>
      <c r="B344" s="102" t="s">
        <v>223</v>
      </c>
      <c r="C344" s="87" t="s">
        <v>62</v>
      </c>
      <c r="D344" s="87" t="s">
        <v>62</v>
      </c>
      <c r="E344" s="1556">
        <v>0.02</v>
      </c>
      <c r="F344" s="1557"/>
      <c r="G344" s="88"/>
      <c r="H344" s="76"/>
    </row>
    <row r="345" spans="1:8" ht="24" x14ac:dyDescent="0.55000000000000004">
      <c r="A345" s="101" t="s">
        <v>228</v>
      </c>
      <c r="B345" s="102" t="s">
        <v>223</v>
      </c>
      <c r="C345" s="87" t="s">
        <v>62</v>
      </c>
      <c r="D345" s="87" t="s">
        <v>62</v>
      </c>
      <c r="E345" s="1556">
        <v>0.02</v>
      </c>
      <c r="F345" s="1557"/>
      <c r="G345" s="88"/>
      <c r="H345" s="76"/>
    </row>
    <row r="346" spans="1:8" ht="24" x14ac:dyDescent="0.55000000000000004">
      <c r="A346" s="101" t="s">
        <v>239</v>
      </c>
      <c r="B346" s="102" t="s">
        <v>223</v>
      </c>
      <c r="C346" s="87" t="s">
        <v>62</v>
      </c>
      <c r="D346" s="87" t="s">
        <v>62</v>
      </c>
      <c r="E346" s="1556">
        <v>0.02</v>
      </c>
      <c r="F346" s="1557"/>
      <c r="G346" s="88"/>
      <c r="H346" s="76"/>
    </row>
    <row r="347" spans="1:8" ht="24" x14ac:dyDescent="0.55000000000000004">
      <c r="A347" s="101" t="s">
        <v>241</v>
      </c>
      <c r="B347" s="88" t="s">
        <v>223</v>
      </c>
      <c r="C347" s="87" t="s">
        <v>62</v>
      </c>
      <c r="D347" s="87" t="s">
        <v>62</v>
      </c>
      <c r="E347" s="1556">
        <v>0.02</v>
      </c>
      <c r="F347" s="1557"/>
      <c r="G347" s="88"/>
      <c r="H347" s="76"/>
    </row>
    <row r="348" spans="1:8" ht="24" x14ac:dyDescent="0.55000000000000004">
      <c r="A348" s="101" t="s">
        <v>242</v>
      </c>
      <c r="B348" s="90" t="s">
        <v>223</v>
      </c>
      <c r="C348" s="87" t="s">
        <v>62</v>
      </c>
      <c r="D348" s="87" t="s">
        <v>62</v>
      </c>
      <c r="E348" s="1556">
        <v>0.02</v>
      </c>
      <c r="F348" s="1557"/>
      <c r="G348" s="90"/>
      <c r="H348" s="76"/>
    </row>
    <row r="349" spans="1:8" ht="24" x14ac:dyDescent="0.55000000000000004">
      <c r="A349" s="101" t="s">
        <v>240</v>
      </c>
      <c r="B349" s="88" t="s">
        <v>223</v>
      </c>
      <c r="C349" s="87" t="s">
        <v>62</v>
      </c>
      <c r="D349" s="87" t="s">
        <v>62</v>
      </c>
      <c r="E349" s="1556">
        <v>0.02</v>
      </c>
      <c r="F349" s="1557"/>
      <c r="G349" s="88"/>
      <c r="H349" s="76"/>
    </row>
    <row r="350" spans="1:8" ht="24.75" thickBot="1" x14ac:dyDescent="0.6">
      <c r="A350" s="98" t="s">
        <v>225</v>
      </c>
      <c r="B350" s="95" t="s">
        <v>223</v>
      </c>
      <c r="C350" s="109" t="s">
        <v>62</v>
      </c>
      <c r="D350" s="109" t="s">
        <v>62</v>
      </c>
      <c r="E350" s="1602">
        <v>0.02</v>
      </c>
      <c r="F350" s="1603"/>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62" t="s">
        <v>269</v>
      </c>
      <c r="B354" s="1562"/>
      <c r="C354" s="1562"/>
      <c r="D354" s="1562"/>
      <c r="E354" s="1562"/>
      <c r="F354" s="1562"/>
      <c r="G354" s="1562"/>
      <c r="H354" s="1562"/>
      <c r="I354" s="75" t="s">
        <v>270</v>
      </c>
      <c r="J354" s="76"/>
      <c r="K354" s="76"/>
      <c r="L354" s="76"/>
      <c r="M354" s="76"/>
      <c r="N354" s="76"/>
      <c r="O354" s="76"/>
    </row>
    <row r="355" spans="1:15" ht="24.75" thickBot="1" x14ac:dyDescent="0.6">
      <c r="A355" s="77" t="s">
        <v>255</v>
      </c>
      <c r="B355" s="78" t="s">
        <v>1</v>
      </c>
      <c r="C355" s="79" t="s">
        <v>187</v>
      </c>
      <c r="D355" s="79" t="s">
        <v>188</v>
      </c>
      <c r="E355" s="1563" t="s">
        <v>171</v>
      </c>
      <c r="F355" s="1564"/>
      <c r="G355" s="80" t="s">
        <v>131</v>
      </c>
      <c r="H355" s="76"/>
      <c r="I355" s="81" t="s">
        <v>191</v>
      </c>
      <c r="J355" s="80" t="s">
        <v>1</v>
      </c>
      <c r="K355" s="79" t="str">
        <f>C355</f>
        <v xml:space="preserve"> พ.ย.64</v>
      </c>
      <c r="L355" s="79" t="str">
        <f>D355</f>
        <v xml:space="preserve"> พ.ค.65</v>
      </c>
      <c r="M355" s="1565" t="s">
        <v>171</v>
      </c>
      <c r="N355" s="1566"/>
      <c r="O355" s="78" t="s">
        <v>131</v>
      </c>
    </row>
    <row r="356" spans="1:15" ht="24" x14ac:dyDescent="0.55000000000000004">
      <c r="A356" s="1567" t="s">
        <v>192</v>
      </c>
      <c r="B356" s="1568"/>
      <c r="C356" s="1568"/>
      <c r="D356" s="1568"/>
      <c r="E356" s="1568"/>
      <c r="F356" s="1568"/>
      <c r="G356" s="1569"/>
      <c r="H356" s="76"/>
      <c r="I356" s="82" t="s">
        <v>193</v>
      </c>
      <c r="J356" s="83" t="s">
        <v>22</v>
      </c>
      <c r="K356" s="84" t="s">
        <v>7</v>
      </c>
      <c r="L356" s="85" t="s">
        <v>7</v>
      </c>
      <c r="M356" s="1570">
        <v>2.0000000000000001E-4</v>
      </c>
      <c r="N356" s="1571"/>
      <c r="O356" s="86" t="s">
        <v>256</v>
      </c>
    </row>
    <row r="357" spans="1:15" ht="24" x14ac:dyDescent="0.55000000000000004">
      <c r="A357" s="43"/>
      <c r="B357" s="44" t="s">
        <v>173</v>
      </c>
      <c r="C357" s="87" t="s">
        <v>62</v>
      </c>
      <c r="D357" s="87" t="s">
        <v>62</v>
      </c>
      <c r="E357" s="1556">
        <v>0.02</v>
      </c>
      <c r="F357" s="1557"/>
      <c r="G357" s="88" t="s">
        <v>257</v>
      </c>
      <c r="H357" s="76"/>
      <c r="I357" s="89" t="s">
        <v>197</v>
      </c>
      <c r="J357" s="90" t="s">
        <v>22</v>
      </c>
      <c r="K357" s="91">
        <v>6.1999999999999998E-3</v>
      </c>
      <c r="L357" s="92">
        <v>3.3999999999999998E-3</v>
      </c>
      <c r="M357" s="1572">
        <v>2.9999999999999997E-4</v>
      </c>
      <c r="N357" s="1573"/>
      <c r="O357" s="88" t="s">
        <v>258</v>
      </c>
    </row>
    <row r="358" spans="1:15" ht="24" x14ac:dyDescent="0.55000000000000004">
      <c r="A358" s="43"/>
      <c r="B358" s="44" t="s">
        <v>173</v>
      </c>
      <c r="C358" s="87" t="s">
        <v>62</v>
      </c>
      <c r="D358" s="87" t="s">
        <v>62</v>
      </c>
      <c r="E358" s="1556">
        <v>0.02</v>
      </c>
      <c r="F358" s="1557"/>
      <c r="G358" s="88"/>
      <c r="H358" s="76"/>
      <c r="I358" s="93" t="s">
        <v>201</v>
      </c>
      <c r="J358" s="90" t="s">
        <v>22</v>
      </c>
      <c r="K358" s="87" t="s">
        <v>62</v>
      </c>
      <c r="L358" s="87" t="s">
        <v>62</v>
      </c>
      <c r="M358" s="1558">
        <v>5.0000000000000001E-3</v>
      </c>
      <c r="N358" s="1559"/>
      <c r="O358" s="88" t="s">
        <v>259</v>
      </c>
    </row>
    <row r="359" spans="1:15" ht="24" x14ac:dyDescent="0.55000000000000004">
      <c r="A359" s="43"/>
      <c r="B359" s="44" t="s">
        <v>173</v>
      </c>
      <c r="C359" s="87" t="s">
        <v>62</v>
      </c>
      <c r="D359" s="87" t="s">
        <v>62</v>
      </c>
      <c r="E359" s="1556">
        <v>0.02</v>
      </c>
      <c r="F359" s="1557"/>
      <c r="G359" s="88"/>
      <c r="H359" s="76"/>
      <c r="I359" s="93" t="s">
        <v>204</v>
      </c>
      <c r="J359" s="90" t="s">
        <v>22</v>
      </c>
      <c r="K359" s="87" t="s">
        <v>62</v>
      </c>
      <c r="L359" s="87" t="s">
        <v>62</v>
      </c>
      <c r="M359" s="1558">
        <v>5.0000000000000001E-3</v>
      </c>
      <c r="N359" s="1559"/>
      <c r="O359" s="88" t="s">
        <v>260</v>
      </c>
    </row>
    <row r="360" spans="1:15" ht="24.75" thickBot="1" x14ac:dyDescent="0.6">
      <c r="A360" s="43"/>
      <c r="B360" s="44" t="s">
        <v>173</v>
      </c>
      <c r="C360" s="87" t="s">
        <v>62</v>
      </c>
      <c r="D360" s="87" t="s">
        <v>62</v>
      </c>
      <c r="E360" s="1556">
        <v>0.02</v>
      </c>
      <c r="F360" s="1557"/>
      <c r="G360" s="88"/>
      <c r="H360" s="76"/>
      <c r="I360" s="94" t="s">
        <v>206</v>
      </c>
      <c r="J360" s="95" t="s">
        <v>22</v>
      </c>
      <c r="K360" s="96" t="s">
        <v>62</v>
      </c>
      <c r="L360" s="96" t="s">
        <v>62</v>
      </c>
      <c r="M360" s="1560">
        <v>5.0000000000000001E-3</v>
      </c>
      <c r="N360" s="1561"/>
      <c r="O360" s="97" t="s">
        <v>260</v>
      </c>
    </row>
    <row r="361" spans="1:15" ht="24" x14ac:dyDescent="0.55000000000000004">
      <c r="A361" s="110" t="s">
        <v>217</v>
      </c>
      <c r="B361" s="111" t="s">
        <v>173</v>
      </c>
      <c r="C361" s="87" t="s">
        <v>62</v>
      </c>
      <c r="D361" s="87" t="s">
        <v>62</v>
      </c>
      <c r="E361" s="1549">
        <v>0.02</v>
      </c>
      <c r="F361" s="155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549">
        <v>0.02</v>
      </c>
      <c r="F362" s="155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549">
        <v>0.02</v>
      </c>
      <c r="F363" s="1550"/>
      <c r="G363" s="112" t="s">
        <v>261</v>
      </c>
      <c r="H363" s="76"/>
    </row>
    <row r="364" spans="1:15" ht="24" x14ac:dyDescent="0.55000000000000004">
      <c r="A364" s="110" t="s">
        <v>212</v>
      </c>
      <c r="B364" s="111" t="s">
        <v>173</v>
      </c>
      <c r="C364" s="87" t="s">
        <v>62</v>
      </c>
      <c r="D364" s="87" t="s">
        <v>62</v>
      </c>
      <c r="E364" s="1549">
        <v>0.02</v>
      </c>
      <c r="F364" s="1550"/>
      <c r="G364" s="112"/>
      <c r="H364" s="76"/>
    </row>
    <row r="365" spans="1:15" ht="24" x14ac:dyDescent="0.55000000000000004">
      <c r="A365" s="110" t="s">
        <v>215</v>
      </c>
      <c r="B365" s="111" t="s">
        <v>173</v>
      </c>
      <c r="C365" s="87" t="s">
        <v>62</v>
      </c>
      <c r="D365" s="87" t="s">
        <v>62</v>
      </c>
      <c r="E365" s="1549">
        <v>0.04</v>
      </c>
      <c r="F365" s="1550"/>
      <c r="G365" s="112"/>
      <c r="H365" s="76"/>
    </row>
    <row r="366" spans="1:15" ht="24" x14ac:dyDescent="0.55000000000000004">
      <c r="A366" s="110" t="s">
        <v>199</v>
      </c>
      <c r="B366" s="111" t="s">
        <v>173</v>
      </c>
      <c r="C366" s="87" t="s">
        <v>62</v>
      </c>
      <c r="D366" s="87" t="s">
        <v>62</v>
      </c>
      <c r="E366" s="1549">
        <v>0.02</v>
      </c>
      <c r="F366" s="1550"/>
      <c r="G366" s="112" t="s">
        <v>259</v>
      </c>
      <c r="H366" s="76"/>
    </row>
    <row r="367" spans="1:15" ht="24" x14ac:dyDescent="0.55000000000000004">
      <c r="A367" s="110" t="s">
        <v>209</v>
      </c>
      <c r="B367" s="111" t="s">
        <v>173</v>
      </c>
      <c r="C367" s="87" t="s">
        <v>62</v>
      </c>
      <c r="D367" s="87" t="s">
        <v>62</v>
      </c>
      <c r="E367" s="1549">
        <v>0.04</v>
      </c>
      <c r="F367" s="1550"/>
      <c r="G367" s="112" t="s">
        <v>69</v>
      </c>
      <c r="H367" s="76"/>
    </row>
    <row r="368" spans="1:15" ht="24" x14ac:dyDescent="0.55000000000000004">
      <c r="A368" s="110" t="s">
        <v>213</v>
      </c>
      <c r="B368" s="111" t="s">
        <v>173</v>
      </c>
      <c r="C368" s="87" t="s">
        <v>62</v>
      </c>
      <c r="D368" s="87" t="s">
        <v>62</v>
      </c>
      <c r="E368" s="1549">
        <v>0.04</v>
      </c>
      <c r="F368" s="1550"/>
      <c r="G368" s="112"/>
      <c r="H368" s="76"/>
    </row>
    <row r="369" spans="1:8" ht="24" x14ac:dyDescent="0.55000000000000004">
      <c r="A369" s="110" t="s">
        <v>214</v>
      </c>
      <c r="B369" s="111" t="s">
        <v>173</v>
      </c>
      <c r="C369" s="87" t="s">
        <v>62</v>
      </c>
      <c r="D369" s="87" t="s">
        <v>62</v>
      </c>
      <c r="E369" s="1549">
        <v>0.04</v>
      </c>
      <c r="F369" s="1550"/>
      <c r="G369" s="112"/>
      <c r="H369" s="76"/>
    </row>
    <row r="370" spans="1:8" ht="24" x14ac:dyDescent="0.55000000000000004">
      <c r="A370" s="110" t="s">
        <v>210</v>
      </c>
      <c r="B370" s="111" t="s">
        <v>173</v>
      </c>
      <c r="C370" s="87" t="s">
        <v>62</v>
      </c>
      <c r="D370" s="87" t="s">
        <v>62</v>
      </c>
      <c r="E370" s="1549">
        <v>0.04</v>
      </c>
      <c r="F370" s="1550"/>
      <c r="G370" s="112"/>
      <c r="H370" s="76"/>
    </row>
    <row r="371" spans="1:8" ht="24" x14ac:dyDescent="0.55000000000000004">
      <c r="A371" s="110" t="s">
        <v>211</v>
      </c>
      <c r="B371" s="111" t="s">
        <v>173</v>
      </c>
      <c r="C371" s="87" t="s">
        <v>62</v>
      </c>
      <c r="D371" s="87" t="s">
        <v>62</v>
      </c>
      <c r="E371" s="1549">
        <v>0.04</v>
      </c>
      <c r="F371" s="1550"/>
      <c r="G371" s="112"/>
      <c r="H371" s="76"/>
    </row>
    <row r="372" spans="1:8" ht="24" x14ac:dyDescent="0.55000000000000004">
      <c r="A372" s="110" t="s">
        <v>216</v>
      </c>
      <c r="B372" s="111" t="s">
        <v>173</v>
      </c>
      <c r="C372" s="87" t="s">
        <v>62</v>
      </c>
      <c r="D372" s="87" t="s">
        <v>62</v>
      </c>
      <c r="E372" s="1549">
        <v>0.04</v>
      </c>
      <c r="F372" s="1550"/>
      <c r="G372" s="112"/>
      <c r="H372" s="76"/>
    </row>
    <row r="373" spans="1:8" ht="24" x14ac:dyDescent="0.55000000000000004">
      <c r="A373" s="113" t="s">
        <v>250</v>
      </c>
      <c r="B373" s="111" t="s">
        <v>173</v>
      </c>
      <c r="C373" s="87" t="s">
        <v>62</v>
      </c>
      <c r="D373" s="87" t="s">
        <v>62</v>
      </c>
      <c r="E373" s="1549">
        <v>0.2</v>
      </c>
      <c r="F373" s="1550"/>
      <c r="G373" s="114"/>
      <c r="H373" s="76"/>
    </row>
    <row r="374" spans="1:8" ht="24" x14ac:dyDescent="0.55000000000000004">
      <c r="A374" s="113" t="s">
        <v>267</v>
      </c>
      <c r="B374" s="111" t="s">
        <v>173</v>
      </c>
      <c r="C374" s="108" t="s">
        <v>7</v>
      </c>
      <c r="D374" s="87" t="s">
        <v>7</v>
      </c>
      <c r="E374" s="1549">
        <v>0.2</v>
      </c>
      <c r="F374" s="1550"/>
      <c r="G374" s="114"/>
      <c r="H374" s="76"/>
    </row>
    <row r="375" spans="1:8" ht="24" x14ac:dyDescent="0.55000000000000004">
      <c r="A375" s="1553" t="s">
        <v>221</v>
      </c>
      <c r="B375" s="1554"/>
      <c r="C375" s="1554"/>
      <c r="D375" s="1554"/>
      <c r="E375" s="1554"/>
      <c r="F375" s="1554"/>
      <c r="G375" s="1555"/>
      <c r="H375" s="76"/>
    </row>
    <row r="376" spans="1:8" ht="24" x14ac:dyDescent="0.55000000000000004">
      <c r="A376" s="113" t="s">
        <v>229</v>
      </c>
      <c r="B376" s="114" t="s">
        <v>223</v>
      </c>
      <c r="C376" s="87" t="s">
        <v>62</v>
      </c>
      <c r="D376" s="87" t="s">
        <v>62</v>
      </c>
      <c r="E376" s="1549">
        <v>0.02</v>
      </c>
      <c r="F376" s="1550"/>
      <c r="G376" s="112"/>
      <c r="H376" s="76"/>
    </row>
    <row r="377" spans="1:8" ht="24" x14ac:dyDescent="0.55000000000000004">
      <c r="A377" s="113" t="s">
        <v>227</v>
      </c>
      <c r="B377" s="114" t="s">
        <v>223</v>
      </c>
      <c r="C377" s="87" t="s">
        <v>62</v>
      </c>
      <c r="D377" s="87" t="s">
        <v>62</v>
      </c>
      <c r="E377" s="1549">
        <v>0.02</v>
      </c>
      <c r="F377" s="1550"/>
      <c r="G377" s="112"/>
      <c r="H377" s="76"/>
    </row>
    <row r="378" spans="1:8" ht="24" x14ac:dyDescent="0.55000000000000004">
      <c r="A378" s="113" t="s">
        <v>230</v>
      </c>
      <c r="B378" s="114" t="s">
        <v>223</v>
      </c>
      <c r="C378" s="87" t="s">
        <v>62</v>
      </c>
      <c r="D378" s="87" t="s">
        <v>62</v>
      </c>
      <c r="E378" s="1549">
        <v>0.02</v>
      </c>
      <c r="F378" s="1550"/>
      <c r="G378" s="112"/>
      <c r="H378" s="76"/>
    </row>
    <row r="379" spans="1:8" ht="24" x14ac:dyDescent="0.55000000000000004">
      <c r="A379" s="113" t="s">
        <v>226</v>
      </c>
      <c r="B379" s="114" t="s">
        <v>223</v>
      </c>
      <c r="C379" s="87" t="s">
        <v>62</v>
      </c>
      <c r="D379" s="87" t="s">
        <v>62</v>
      </c>
      <c r="E379" s="1549">
        <v>0.02</v>
      </c>
      <c r="F379" s="1550"/>
      <c r="G379" s="112"/>
      <c r="H379" s="76"/>
    </row>
    <row r="380" spans="1:8" ht="24" x14ac:dyDescent="0.55000000000000004">
      <c r="A380" s="113" t="s">
        <v>231</v>
      </c>
      <c r="B380" s="112" t="s">
        <v>223</v>
      </c>
      <c r="C380" s="87" t="s">
        <v>62</v>
      </c>
      <c r="D380" s="87" t="s">
        <v>62</v>
      </c>
      <c r="E380" s="1549">
        <v>0.02</v>
      </c>
      <c r="F380" s="1550"/>
      <c r="G380" s="112"/>
      <c r="H380" s="76"/>
    </row>
    <row r="381" spans="1:8" ht="24" x14ac:dyDescent="0.55000000000000004">
      <c r="A381" s="113" t="s">
        <v>222</v>
      </c>
      <c r="B381" s="114" t="s">
        <v>223</v>
      </c>
      <c r="C381" s="87" t="s">
        <v>62</v>
      </c>
      <c r="D381" s="87" t="s">
        <v>62</v>
      </c>
      <c r="E381" s="1549">
        <v>0.02</v>
      </c>
      <c r="F381" s="1550"/>
      <c r="G381" s="112"/>
      <c r="H381" s="76"/>
    </row>
    <row r="382" spans="1:8" ht="24" x14ac:dyDescent="0.55000000000000004">
      <c r="A382" s="113" t="s">
        <v>224</v>
      </c>
      <c r="B382" s="114" t="s">
        <v>223</v>
      </c>
      <c r="C382" s="87" t="s">
        <v>62</v>
      </c>
      <c r="D382" s="87" t="s">
        <v>62</v>
      </c>
      <c r="E382" s="1549">
        <v>0.02</v>
      </c>
      <c r="F382" s="1550"/>
      <c r="G382" s="112"/>
      <c r="H382" s="76"/>
    </row>
    <row r="383" spans="1:8" ht="24" x14ac:dyDescent="0.55000000000000004">
      <c r="A383" s="113" t="s">
        <v>228</v>
      </c>
      <c r="B383" s="114" t="s">
        <v>223</v>
      </c>
      <c r="C383" s="87" t="s">
        <v>62</v>
      </c>
      <c r="D383" s="87" t="s">
        <v>62</v>
      </c>
      <c r="E383" s="1549">
        <v>0.02</v>
      </c>
      <c r="F383" s="1550"/>
      <c r="G383" s="112"/>
      <c r="H383" s="76"/>
    </row>
    <row r="384" spans="1:8" ht="24" x14ac:dyDescent="0.55000000000000004">
      <c r="A384" s="113" t="s">
        <v>239</v>
      </c>
      <c r="B384" s="114" t="s">
        <v>223</v>
      </c>
      <c r="C384" s="87" t="s">
        <v>62</v>
      </c>
      <c r="D384" s="87" t="s">
        <v>62</v>
      </c>
      <c r="E384" s="1549">
        <v>0.02</v>
      </c>
      <c r="F384" s="1550"/>
      <c r="G384" s="112"/>
      <c r="H384" s="76"/>
    </row>
    <row r="385" spans="1:15" ht="24" x14ac:dyDescent="0.55000000000000004">
      <c r="A385" s="113" t="s">
        <v>241</v>
      </c>
      <c r="B385" s="112" t="s">
        <v>223</v>
      </c>
      <c r="C385" s="87" t="s">
        <v>62</v>
      </c>
      <c r="D385" s="87" t="s">
        <v>62</v>
      </c>
      <c r="E385" s="1549">
        <v>0.02</v>
      </c>
      <c r="F385" s="1550"/>
      <c r="G385" s="112"/>
      <c r="H385" s="76"/>
    </row>
    <row r="386" spans="1:15" ht="24" x14ac:dyDescent="0.55000000000000004">
      <c r="A386" s="113" t="s">
        <v>242</v>
      </c>
      <c r="B386" s="115" t="s">
        <v>223</v>
      </c>
      <c r="C386" s="87" t="s">
        <v>62</v>
      </c>
      <c r="D386" s="87" t="s">
        <v>62</v>
      </c>
      <c r="E386" s="1549">
        <v>0.02</v>
      </c>
      <c r="F386" s="1550"/>
      <c r="G386" s="115"/>
      <c r="H386" s="76"/>
    </row>
    <row r="387" spans="1:15" ht="24" x14ac:dyDescent="0.55000000000000004">
      <c r="A387" s="113" t="s">
        <v>240</v>
      </c>
      <c r="B387" s="112" t="s">
        <v>223</v>
      </c>
      <c r="C387" s="87" t="s">
        <v>62</v>
      </c>
      <c r="D387" s="87" t="s">
        <v>62</v>
      </c>
      <c r="E387" s="1549">
        <v>0.02</v>
      </c>
      <c r="F387" s="1550"/>
      <c r="G387" s="112"/>
      <c r="H387" s="76"/>
    </row>
    <row r="388" spans="1:15" ht="24.75" thickBot="1" x14ac:dyDescent="0.6">
      <c r="A388" s="110" t="s">
        <v>225</v>
      </c>
      <c r="B388" s="116" t="s">
        <v>223</v>
      </c>
      <c r="C388" s="109" t="s">
        <v>62</v>
      </c>
      <c r="D388" s="109" t="s">
        <v>62</v>
      </c>
      <c r="E388" s="1551">
        <v>0.02</v>
      </c>
      <c r="F388" s="155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62" t="s">
        <v>302</v>
      </c>
      <c r="B392" s="1562"/>
      <c r="C392" s="1562"/>
      <c r="D392" s="1562"/>
      <c r="E392" s="1562"/>
      <c r="F392" s="1562"/>
      <c r="G392" s="1562"/>
      <c r="H392" s="1562"/>
      <c r="I392" s="75" t="s">
        <v>303</v>
      </c>
      <c r="J392" s="76"/>
      <c r="K392" s="76"/>
      <c r="L392" s="76"/>
      <c r="M392" s="76"/>
      <c r="N392" s="76"/>
      <c r="O392" s="76"/>
    </row>
    <row r="393" spans="1:15" ht="24.75" thickBot="1" x14ac:dyDescent="0.6">
      <c r="A393" s="77" t="s">
        <v>255</v>
      </c>
      <c r="B393" s="78" t="s">
        <v>1</v>
      </c>
      <c r="C393" s="79" t="s">
        <v>298</v>
      </c>
      <c r="D393" s="79" t="s">
        <v>299</v>
      </c>
      <c r="E393" s="1563" t="s">
        <v>171</v>
      </c>
      <c r="F393" s="1564"/>
      <c r="G393" s="80" t="s">
        <v>131</v>
      </c>
      <c r="H393" s="76"/>
      <c r="I393" s="81" t="s">
        <v>191</v>
      </c>
      <c r="J393" s="80" t="s">
        <v>1</v>
      </c>
      <c r="K393" s="79" t="str">
        <f>C393</f>
        <v xml:space="preserve"> พ.ย.65</v>
      </c>
      <c r="L393" s="79" t="str">
        <f>D393</f>
        <v xml:space="preserve"> พ.ค.66</v>
      </c>
      <c r="M393" s="1565" t="s">
        <v>171</v>
      </c>
      <c r="N393" s="1566"/>
      <c r="O393" s="78" t="s">
        <v>131</v>
      </c>
    </row>
    <row r="394" spans="1:15" ht="24" x14ac:dyDescent="0.55000000000000004">
      <c r="A394" s="1567" t="s">
        <v>192</v>
      </c>
      <c r="B394" s="1568"/>
      <c r="C394" s="1568"/>
      <c r="D394" s="1568"/>
      <c r="E394" s="1568"/>
      <c r="F394" s="1568"/>
      <c r="G394" s="1569"/>
      <c r="H394" s="76"/>
      <c r="I394" s="82" t="s">
        <v>193</v>
      </c>
      <c r="J394" s="83" t="s">
        <v>22</v>
      </c>
      <c r="K394" s="84" t="s">
        <v>7</v>
      </c>
      <c r="L394" s="85" t="s">
        <v>7</v>
      </c>
      <c r="M394" s="1570">
        <v>2.0000000000000001E-4</v>
      </c>
      <c r="N394" s="1571"/>
      <c r="O394" s="86" t="s">
        <v>256</v>
      </c>
    </row>
    <row r="395" spans="1:15" ht="24" x14ac:dyDescent="0.55000000000000004">
      <c r="A395" s="43"/>
      <c r="B395" s="44" t="s">
        <v>173</v>
      </c>
      <c r="C395" s="87" t="s">
        <v>62</v>
      </c>
      <c r="D395" s="87" t="s">
        <v>62</v>
      </c>
      <c r="E395" s="1556">
        <v>0.02</v>
      </c>
      <c r="F395" s="1557"/>
      <c r="G395" s="88" t="s">
        <v>257</v>
      </c>
      <c r="H395" s="76"/>
      <c r="I395" s="89" t="s">
        <v>197</v>
      </c>
      <c r="J395" s="90" t="s">
        <v>22</v>
      </c>
      <c r="K395" s="91">
        <v>4.5999999999999999E-3</v>
      </c>
      <c r="L395" s="92">
        <v>3.7000000000000002E-3</v>
      </c>
      <c r="M395" s="1572">
        <v>2.9999999999999997E-4</v>
      </c>
      <c r="N395" s="1573"/>
      <c r="O395" s="88" t="s">
        <v>258</v>
      </c>
    </row>
    <row r="396" spans="1:15" ht="24" x14ac:dyDescent="0.55000000000000004">
      <c r="A396" s="43"/>
      <c r="B396" s="44" t="s">
        <v>173</v>
      </c>
      <c r="C396" s="87" t="s">
        <v>62</v>
      </c>
      <c r="D396" s="87" t="s">
        <v>62</v>
      </c>
      <c r="E396" s="1556">
        <v>0.02</v>
      </c>
      <c r="F396" s="1557"/>
      <c r="G396" s="88"/>
      <c r="H396" s="76"/>
      <c r="I396" s="93" t="s">
        <v>201</v>
      </c>
      <c r="J396" s="90" t="s">
        <v>22</v>
      </c>
      <c r="K396" s="87" t="s">
        <v>62</v>
      </c>
      <c r="L396" s="87" t="s">
        <v>62</v>
      </c>
      <c r="M396" s="1558">
        <v>5.0000000000000001E-3</v>
      </c>
      <c r="N396" s="1559"/>
      <c r="O396" s="88" t="s">
        <v>259</v>
      </c>
    </row>
    <row r="397" spans="1:15" ht="24" x14ac:dyDescent="0.55000000000000004">
      <c r="A397" s="43"/>
      <c r="B397" s="44" t="s">
        <v>173</v>
      </c>
      <c r="C397" s="87" t="s">
        <v>62</v>
      </c>
      <c r="D397" s="87" t="s">
        <v>62</v>
      </c>
      <c r="E397" s="1556">
        <v>0.02</v>
      </c>
      <c r="F397" s="1557"/>
      <c r="G397" s="88"/>
      <c r="H397" s="76"/>
      <c r="I397" s="93" t="s">
        <v>204</v>
      </c>
      <c r="J397" s="90" t="s">
        <v>22</v>
      </c>
      <c r="K397" s="87" t="s">
        <v>62</v>
      </c>
      <c r="L397" s="87" t="s">
        <v>62</v>
      </c>
      <c r="M397" s="1558">
        <v>5.0000000000000001E-3</v>
      </c>
      <c r="N397" s="1559"/>
      <c r="O397" s="88" t="s">
        <v>260</v>
      </c>
    </row>
    <row r="398" spans="1:15" ht="24.75" thickBot="1" x14ac:dyDescent="0.6">
      <c r="A398" s="43"/>
      <c r="B398" s="44" t="s">
        <v>173</v>
      </c>
      <c r="C398" s="87" t="s">
        <v>62</v>
      </c>
      <c r="D398" s="87" t="s">
        <v>62</v>
      </c>
      <c r="E398" s="1556">
        <v>0.02</v>
      </c>
      <c r="F398" s="1557"/>
      <c r="G398" s="88"/>
      <c r="H398" s="76"/>
      <c r="I398" s="94" t="s">
        <v>206</v>
      </c>
      <c r="J398" s="95" t="s">
        <v>22</v>
      </c>
      <c r="K398" s="96" t="s">
        <v>62</v>
      </c>
      <c r="L398" s="96" t="s">
        <v>62</v>
      </c>
      <c r="M398" s="1560">
        <v>5.0000000000000001E-3</v>
      </c>
      <c r="N398" s="1561"/>
      <c r="O398" s="97" t="s">
        <v>260</v>
      </c>
    </row>
    <row r="399" spans="1:15" ht="24" x14ac:dyDescent="0.55000000000000004">
      <c r="A399" s="110" t="s">
        <v>217</v>
      </c>
      <c r="B399" s="111" t="s">
        <v>173</v>
      </c>
      <c r="C399" s="87" t="s">
        <v>62</v>
      </c>
      <c r="D399" s="87" t="s">
        <v>62</v>
      </c>
      <c r="E399" s="1549">
        <v>0.02</v>
      </c>
      <c r="F399" s="1550"/>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549">
        <v>0.02</v>
      </c>
      <c r="F400" s="1550"/>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549">
        <v>0.02</v>
      </c>
      <c r="F401" s="1550"/>
      <c r="G401" s="112" t="s">
        <v>261</v>
      </c>
      <c r="H401" s="76"/>
    </row>
    <row r="402" spans="1:8" ht="24" x14ac:dyDescent="0.55000000000000004">
      <c r="A402" s="110" t="s">
        <v>212</v>
      </c>
      <c r="B402" s="111" t="s">
        <v>173</v>
      </c>
      <c r="C402" s="87" t="s">
        <v>62</v>
      </c>
      <c r="D402" s="87" t="s">
        <v>62</v>
      </c>
      <c r="E402" s="1549">
        <v>0.02</v>
      </c>
      <c r="F402" s="1550"/>
      <c r="G402" s="112"/>
      <c r="H402" s="76"/>
    </row>
    <row r="403" spans="1:8" ht="24" x14ac:dyDescent="0.55000000000000004">
      <c r="A403" s="110" t="s">
        <v>215</v>
      </c>
      <c r="B403" s="111" t="s">
        <v>173</v>
      </c>
      <c r="C403" s="87" t="s">
        <v>62</v>
      </c>
      <c r="D403" s="87" t="s">
        <v>62</v>
      </c>
      <c r="E403" s="1549">
        <v>0.04</v>
      </c>
      <c r="F403" s="1550"/>
      <c r="G403" s="112"/>
      <c r="H403" s="76"/>
    </row>
    <row r="404" spans="1:8" ht="24" x14ac:dyDescent="0.55000000000000004">
      <c r="A404" s="110" t="s">
        <v>199</v>
      </c>
      <c r="B404" s="111" t="s">
        <v>173</v>
      </c>
      <c r="C404" s="87" t="s">
        <v>62</v>
      </c>
      <c r="D404" s="87" t="s">
        <v>62</v>
      </c>
      <c r="E404" s="1549">
        <v>0.02</v>
      </c>
      <c r="F404" s="1550"/>
      <c r="G404" s="112" t="s">
        <v>259</v>
      </c>
      <c r="H404" s="76"/>
    </row>
    <row r="405" spans="1:8" ht="24" x14ac:dyDescent="0.55000000000000004">
      <c r="A405" s="110" t="s">
        <v>209</v>
      </c>
      <c r="B405" s="111" t="s">
        <v>173</v>
      </c>
      <c r="C405" s="87" t="s">
        <v>62</v>
      </c>
      <c r="D405" s="87" t="s">
        <v>62</v>
      </c>
      <c r="E405" s="1549">
        <v>0.04</v>
      </c>
      <c r="F405" s="1550"/>
      <c r="G405" s="112" t="s">
        <v>69</v>
      </c>
      <c r="H405" s="76"/>
    </row>
    <row r="406" spans="1:8" ht="24" x14ac:dyDescent="0.55000000000000004">
      <c r="A406" s="110" t="s">
        <v>213</v>
      </c>
      <c r="B406" s="111" t="s">
        <v>173</v>
      </c>
      <c r="C406" s="87" t="s">
        <v>62</v>
      </c>
      <c r="D406" s="87" t="s">
        <v>62</v>
      </c>
      <c r="E406" s="1549">
        <v>0.04</v>
      </c>
      <c r="F406" s="1550"/>
      <c r="G406" s="112"/>
      <c r="H406" s="76"/>
    </row>
    <row r="407" spans="1:8" ht="24" x14ac:dyDescent="0.55000000000000004">
      <c r="A407" s="110" t="s">
        <v>214</v>
      </c>
      <c r="B407" s="111" t="s">
        <v>173</v>
      </c>
      <c r="C407" s="87" t="s">
        <v>62</v>
      </c>
      <c r="D407" s="87" t="s">
        <v>62</v>
      </c>
      <c r="E407" s="1549">
        <v>0.04</v>
      </c>
      <c r="F407" s="1550"/>
      <c r="G407" s="112"/>
      <c r="H407" s="76"/>
    </row>
    <row r="408" spans="1:8" ht="24" x14ac:dyDescent="0.55000000000000004">
      <c r="A408" s="110" t="s">
        <v>210</v>
      </c>
      <c r="B408" s="111" t="s">
        <v>173</v>
      </c>
      <c r="C408" s="87" t="s">
        <v>62</v>
      </c>
      <c r="D408" s="87" t="s">
        <v>62</v>
      </c>
      <c r="E408" s="1549">
        <v>0.04</v>
      </c>
      <c r="F408" s="1550"/>
      <c r="G408" s="112"/>
      <c r="H408" s="76"/>
    </row>
    <row r="409" spans="1:8" ht="24" x14ac:dyDescent="0.55000000000000004">
      <c r="A409" s="110" t="s">
        <v>211</v>
      </c>
      <c r="B409" s="111" t="s">
        <v>173</v>
      </c>
      <c r="C409" s="87" t="s">
        <v>62</v>
      </c>
      <c r="D409" s="87" t="s">
        <v>62</v>
      </c>
      <c r="E409" s="1549">
        <v>0.04</v>
      </c>
      <c r="F409" s="1550"/>
      <c r="G409" s="112"/>
      <c r="H409" s="76"/>
    </row>
    <row r="410" spans="1:8" ht="24" x14ac:dyDescent="0.55000000000000004">
      <c r="A410" s="110" t="s">
        <v>216</v>
      </c>
      <c r="B410" s="111" t="s">
        <v>173</v>
      </c>
      <c r="C410" s="87" t="s">
        <v>62</v>
      </c>
      <c r="D410" s="87" t="s">
        <v>62</v>
      </c>
      <c r="E410" s="1549">
        <v>0.04</v>
      </c>
      <c r="F410" s="1550"/>
      <c r="G410" s="112"/>
      <c r="H410" s="76"/>
    </row>
    <row r="411" spans="1:8" ht="24" x14ac:dyDescent="0.55000000000000004">
      <c r="A411" s="113" t="s">
        <v>250</v>
      </c>
      <c r="B411" s="111" t="s">
        <v>173</v>
      </c>
      <c r="C411" s="87" t="s">
        <v>62</v>
      </c>
      <c r="D411" s="87" t="s">
        <v>62</v>
      </c>
      <c r="E411" s="1549">
        <v>0.2</v>
      </c>
      <c r="F411" s="1550"/>
      <c r="G411" s="114"/>
      <c r="H411" s="76"/>
    </row>
    <row r="412" spans="1:8" ht="24" x14ac:dyDescent="0.55000000000000004">
      <c r="A412" s="113" t="s">
        <v>267</v>
      </c>
      <c r="B412" s="111" t="s">
        <v>173</v>
      </c>
      <c r="C412" s="108" t="s">
        <v>7</v>
      </c>
      <c r="D412" s="108" t="s">
        <v>7</v>
      </c>
      <c r="E412" s="1549">
        <v>0.2</v>
      </c>
      <c r="F412" s="1550"/>
      <c r="G412" s="114"/>
      <c r="H412" s="76"/>
    </row>
    <row r="413" spans="1:8" ht="24" x14ac:dyDescent="0.55000000000000004">
      <c r="A413" s="1553" t="s">
        <v>221</v>
      </c>
      <c r="B413" s="1554"/>
      <c r="C413" s="1554"/>
      <c r="D413" s="1554"/>
      <c r="E413" s="1554"/>
      <c r="F413" s="1554"/>
      <c r="G413" s="1555"/>
      <c r="H413" s="76"/>
    </row>
    <row r="414" spans="1:8" ht="24" x14ac:dyDescent="0.55000000000000004">
      <c r="A414" s="113" t="s">
        <v>229</v>
      </c>
      <c r="B414" s="114" t="s">
        <v>223</v>
      </c>
      <c r="C414" s="87" t="s">
        <v>62</v>
      </c>
      <c r="D414" s="87" t="s">
        <v>62</v>
      </c>
      <c r="E414" s="1549">
        <v>0.02</v>
      </c>
      <c r="F414" s="1550"/>
      <c r="G414" s="112"/>
      <c r="H414" s="76"/>
    </row>
    <row r="415" spans="1:8" ht="24" x14ac:dyDescent="0.55000000000000004">
      <c r="A415" s="113" t="s">
        <v>227</v>
      </c>
      <c r="B415" s="114" t="s">
        <v>223</v>
      </c>
      <c r="C415" s="87" t="s">
        <v>62</v>
      </c>
      <c r="D415" s="87" t="s">
        <v>62</v>
      </c>
      <c r="E415" s="1549">
        <v>0.02</v>
      </c>
      <c r="F415" s="1550"/>
      <c r="G415" s="112"/>
      <c r="H415" s="76"/>
    </row>
    <row r="416" spans="1:8" ht="24" x14ac:dyDescent="0.55000000000000004">
      <c r="A416" s="113" t="s">
        <v>230</v>
      </c>
      <c r="B416" s="114" t="s">
        <v>223</v>
      </c>
      <c r="C416" s="87" t="s">
        <v>62</v>
      </c>
      <c r="D416" s="87" t="s">
        <v>62</v>
      </c>
      <c r="E416" s="1549">
        <v>0.02</v>
      </c>
      <c r="F416" s="1550"/>
      <c r="G416" s="112"/>
      <c r="H416" s="76"/>
    </row>
    <row r="417" spans="1:15" ht="24" x14ac:dyDescent="0.55000000000000004">
      <c r="A417" s="113" t="s">
        <v>226</v>
      </c>
      <c r="B417" s="114" t="s">
        <v>223</v>
      </c>
      <c r="C417" s="87" t="s">
        <v>62</v>
      </c>
      <c r="D417" s="87" t="s">
        <v>62</v>
      </c>
      <c r="E417" s="1549">
        <v>0.02</v>
      </c>
      <c r="F417" s="1550"/>
      <c r="G417" s="112"/>
      <c r="H417" s="76"/>
    </row>
    <row r="418" spans="1:15" ht="24" x14ac:dyDescent="0.55000000000000004">
      <c r="A418" s="113" t="s">
        <v>231</v>
      </c>
      <c r="B418" s="112" t="s">
        <v>223</v>
      </c>
      <c r="C418" s="87" t="s">
        <v>62</v>
      </c>
      <c r="D418" s="87" t="s">
        <v>62</v>
      </c>
      <c r="E418" s="1549">
        <v>0.02</v>
      </c>
      <c r="F418" s="1550"/>
      <c r="G418" s="112"/>
      <c r="H418" s="76"/>
    </row>
    <row r="419" spans="1:15" ht="24" x14ac:dyDescent="0.55000000000000004">
      <c r="A419" s="113" t="s">
        <v>222</v>
      </c>
      <c r="B419" s="114" t="s">
        <v>223</v>
      </c>
      <c r="C419" s="87" t="s">
        <v>62</v>
      </c>
      <c r="D419" s="87" t="s">
        <v>62</v>
      </c>
      <c r="E419" s="1549">
        <v>0.02</v>
      </c>
      <c r="F419" s="1550"/>
      <c r="G419" s="112"/>
      <c r="H419" s="76"/>
    </row>
    <row r="420" spans="1:15" ht="24" x14ac:dyDescent="0.55000000000000004">
      <c r="A420" s="113" t="s">
        <v>224</v>
      </c>
      <c r="B420" s="114" t="s">
        <v>223</v>
      </c>
      <c r="C420" s="87" t="s">
        <v>62</v>
      </c>
      <c r="D420" s="87" t="s">
        <v>62</v>
      </c>
      <c r="E420" s="1549">
        <v>0.02</v>
      </c>
      <c r="F420" s="1550"/>
      <c r="G420" s="112"/>
      <c r="H420" s="76"/>
    </row>
    <row r="421" spans="1:15" ht="24" x14ac:dyDescent="0.55000000000000004">
      <c r="A421" s="113" t="s">
        <v>228</v>
      </c>
      <c r="B421" s="114" t="s">
        <v>223</v>
      </c>
      <c r="C421" s="87" t="s">
        <v>62</v>
      </c>
      <c r="D421" s="87" t="s">
        <v>62</v>
      </c>
      <c r="E421" s="1549">
        <v>0.02</v>
      </c>
      <c r="F421" s="1550"/>
      <c r="G421" s="112"/>
      <c r="H421" s="76"/>
    </row>
    <row r="422" spans="1:15" ht="24" x14ac:dyDescent="0.55000000000000004">
      <c r="A422" s="113" t="s">
        <v>239</v>
      </c>
      <c r="B422" s="114" t="s">
        <v>223</v>
      </c>
      <c r="C422" s="87" t="s">
        <v>62</v>
      </c>
      <c r="D422" s="87" t="s">
        <v>62</v>
      </c>
      <c r="E422" s="1549">
        <v>0.02</v>
      </c>
      <c r="F422" s="1550"/>
      <c r="G422" s="112"/>
      <c r="H422" s="76"/>
    </row>
    <row r="423" spans="1:15" ht="24" x14ac:dyDescent="0.55000000000000004">
      <c r="A423" s="113" t="s">
        <v>241</v>
      </c>
      <c r="B423" s="112" t="s">
        <v>223</v>
      </c>
      <c r="C423" s="87" t="s">
        <v>62</v>
      </c>
      <c r="D423" s="87" t="s">
        <v>62</v>
      </c>
      <c r="E423" s="1549">
        <v>0.02</v>
      </c>
      <c r="F423" s="1550"/>
      <c r="G423" s="112"/>
      <c r="H423" s="76"/>
    </row>
    <row r="424" spans="1:15" ht="24" x14ac:dyDescent="0.55000000000000004">
      <c r="A424" s="113" t="s">
        <v>242</v>
      </c>
      <c r="B424" s="115" t="s">
        <v>223</v>
      </c>
      <c r="C424" s="87" t="s">
        <v>62</v>
      </c>
      <c r="D424" s="87" t="s">
        <v>62</v>
      </c>
      <c r="E424" s="1549">
        <v>0.02</v>
      </c>
      <c r="F424" s="1550"/>
      <c r="G424" s="115"/>
      <c r="H424" s="76"/>
    </row>
    <row r="425" spans="1:15" ht="24" x14ac:dyDescent="0.55000000000000004">
      <c r="A425" s="113" t="s">
        <v>240</v>
      </c>
      <c r="B425" s="112" t="s">
        <v>223</v>
      </c>
      <c r="C425" s="87" t="s">
        <v>62</v>
      </c>
      <c r="D425" s="87" t="s">
        <v>62</v>
      </c>
      <c r="E425" s="1549">
        <v>0.02</v>
      </c>
      <c r="F425" s="1550"/>
      <c r="G425" s="112"/>
      <c r="H425" s="76"/>
    </row>
    <row r="426" spans="1:15" ht="24.75" thickBot="1" x14ac:dyDescent="0.6">
      <c r="A426" s="110" t="s">
        <v>225</v>
      </c>
      <c r="B426" s="116" t="s">
        <v>223</v>
      </c>
      <c r="C426" s="109" t="s">
        <v>62</v>
      </c>
      <c r="D426" s="109" t="s">
        <v>62</v>
      </c>
      <c r="E426" s="1551">
        <v>0.02</v>
      </c>
      <c r="F426" s="1552"/>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37" t="s">
        <v>579</v>
      </c>
      <c r="B430" s="1537"/>
      <c r="C430" s="1537"/>
      <c r="D430" s="1537"/>
      <c r="E430" s="1537"/>
      <c r="F430" s="1537"/>
      <c r="G430" s="1537"/>
      <c r="H430" s="1537"/>
      <c r="I430" s="1392" t="s">
        <v>580</v>
      </c>
      <c r="J430" s="1393"/>
      <c r="K430" s="1393"/>
      <c r="L430" s="1393"/>
      <c r="M430" s="1393"/>
      <c r="N430" s="1393"/>
      <c r="O430" s="1394"/>
    </row>
    <row r="431" spans="1:15" ht="28.5" thickBot="1" x14ac:dyDescent="0.7">
      <c r="A431" s="1395" t="s">
        <v>255</v>
      </c>
      <c r="B431" s="1396" t="s">
        <v>1</v>
      </c>
      <c r="C431" s="1397" t="s">
        <v>573</v>
      </c>
      <c r="D431" s="1397" t="s">
        <v>574</v>
      </c>
      <c r="E431" s="1538" t="s">
        <v>171</v>
      </c>
      <c r="F431" s="1539"/>
      <c r="G431" s="1398" t="s">
        <v>131</v>
      </c>
      <c r="H431" s="1393"/>
      <c r="I431" s="1399" t="s">
        <v>191</v>
      </c>
      <c r="J431" s="1398" t="s">
        <v>1</v>
      </c>
      <c r="K431" s="1397" t="str">
        <f>C431</f>
        <v xml:space="preserve"> ธ.ค.66</v>
      </c>
      <c r="L431" s="1397" t="str">
        <f>D431</f>
        <v xml:space="preserve"> พ.ค.67</v>
      </c>
      <c r="M431" s="1540" t="s">
        <v>171</v>
      </c>
      <c r="N431" s="1541"/>
      <c r="O431" s="1394"/>
    </row>
    <row r="432" spans="1:15" ht="27.75" x14ac:dyDescent="0.65">
      <c r="A432" s="1542" t="s">
        <v>192</v>
      </c>
      <c r="B432" s="1543"/>
      <c r="C432" s="1543"/>
      <c r="D432" s="1543"/>
      <c r="E432" s="1543"/>
      <c r="F432" s="1543"/>
      <c r="G432" s="1544"/>
      <c r="H432" s="1393"/>
      <c r="I432" s="1400" t="s">
        <v>193</v>
      </c>
      <c r="J432" s="1401" t="s">
        <v>22</v>
      </c>
      <c r="K432" s="1402" t="s">
        <v>7</v>
      </c>
      <c r="L432" s="1402" t="s">
        <v>62</v>
      </c>
      <c r="M432" s="1545">
        <v>2.0000000000000001E-4</v>
      </c>
      <c r="N432" s="1546"/>
      <c r="O432" s="1394"/>
    </row>
    <row r="433" spans="1:15" ht="27.75" x14ac:dyDescent="0.65">
      <c r="A433" s="1403"/>
      <c r="B433" s="1404" t="s">
        <v>173</v>
      </c>
      <c r="C433" s="1405" t="s">
        <v>62</v>
      </c>
      <c r="D433" s="1405" t="s">
        <v>62</v>
      </c>
      <c r="E433" s="1531">
        <v>0.02</v>
      </c>
      <c r="F433" s="1532"/>
      <c r="G433" s="1406" t="s">
        <v>257</v>
      </c>
      <c r="H433" s="1393"/>
      <c r="I433" s="1407" t="s">
        <v>197</v>
      </c>
      <c r="J433" s="1408" t="s">
        <v>22</v>
      </c>
      <c r="K433" s="1409">
        <v>4.4999999999999997E-3</v>
      </c>
      <c r="L433" s="1409">
        <v>4.1000000000000003E-3</v>
      </c>
      <c r="M433" s="1547">
        <v>2.9999999999999997E-4</v>
      </c>
      <c r="N433" s="1548"/>
      <c r="O433" s="1394"/>
    </row>
    <row r="434" spans="1:15" ht="27.75" x14ac:dyDescent="0.65">
      <c r="A434" s="1403"/>
      <c r="B434" s="1404" t="s">
        <v>173</v>
      </c>
      <c r="C434" s="1405" t="s">
        <v>62</v>
      </c>
      <c r="D434" s="1405" t="s">
        <v>62</v>
      </c>
      <c r="E434" s="1531">
        <v>0.02</v>
      </c>
      <c r="F434" s="1532"/>
      <c r="G434" s="1406"/>
      <c r="H434" s="1393"/>
      <c r="I434" s="1410" t="s">
        <v>201</v>
      </c>
      <c r="J434" s="1408" t="s">
        <v>22</v>
      </c>
      <c r="K434" s="1411">
        <v>6.0000000000000001E-3</v>
      </c>
      <c r="L434" s="1405" t="s">
        <v>62</v>
      </c>
      <c r="M434" s="1533">
        <v>5.0000000000000001E-3</v>
      </c>
      <c r="N434" s="1534"/>
      <c r="O434" s="1394"/>
    </row>
    <row r="435" spans="1:15" ht="27.75" x14ac:dyDescent="0.65">
      <c r="A435" s="1403"/>
      <c r="B435" s="1404" t="s">
        <v>173</v>
      </c>
      <c r="C435" s="1405" t="s">
        <v>62</v>
      </c>
      <c r="D435" s="1405" t="s">
        <v>62</v>
      </c>
      <c r="E435" s="1531">
        <v>0.02</v>
      </c>
      <c r="F435" s="1532"/>
      <c r="G435" s="1406"/>
      <c r="H435" s="1393"/>
      <c r="I435" s="1410" t="s">
        <v>204</v>
      </c>
      <c r="J435" s="1408" t="s">
        <v>22</v>
      </c>
      <c r="K435" s="1405" t="s">
        <v>62</v>
      </c>
      <c r="L435" s="1405" t="s">
        <v>62</v>
      </c>
      <c r="M435" s="1533">
        <v>5.0000000000000001E-3</v>
      </c>
      <c r="N435" s="1534"/>
      <c r="O435" s="1394"/>
    </row>
    <row r="436" spans="1:15" ht="28.5" thickBot="1" x14ac:dyDescent="0.7">
      <c r="A436" s="1403"/>
      <c r="B436" s="1404" t="s">
        <v>173</v>
      </c>
      <c r="C436" s="1405" t="s">
        <v>62</v>
      </c>
      <c r="D436" s="1405" t="s">
        <v>62</v>
      </c>
      <c r="E436" s="1531">
        <v>0.02</v>
      </c>
      <c r="F436" s="1532"/>
      <c r="G436" s="1406"/>
      <c r="H436" s="1393"/>
      <c r="I436" s="1412" t="s">
        <v>206</v>
      </c>
      <c r="J436" s="1413" t="s">
        <v>22</v>
      </c>
      <c r="K436" s="1414" t="s">
        <v>62</v>
      </c>
      <c r="L436" s="1414" t="s">
        <v>62</v>
      </c>
      <c r="M436" s="1535">
        <v>5.0000000000000001E-3</v>
      </c>
      <c r="N436" s="1536"/>
      <c r="O436" s="1394"/>
    </row>
    <row r="437" spans="1:15" ht="27.75" x14ac:dyDescent="0.65">
      <c r="A437" s="1415" t="s">
        <v>217</v>
      </c>
      <c r="B437" s="1416" t="s">
        <v>173</v>
      </c>
      <c r="C437" s="1405" t="s">
        <v>62</v>
      </c>
      <c r="D437" s="1405" t="s">
        <v>62</v>
      </c>
      <c r="E437" s="1524">
        <v>0.02</v>
      </c>
      <c r="F437" s="1525"/>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24">
        <v>0.02</v>
      </c>
      <c r="F438" s="1525"/>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24">
        <v>0.02</v>
      </c>
      <c r="F439" s="1525"/>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24">
        <v>0.02</v>
      </c>
      <c r="F440" s="1525"/>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24">
        <v>0.04</v>
      </c>
      <c r="F441" s="1525"/>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24">
        <v>0.02</v>
      </c>
      <c r="F442" s="1525"/>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24">
        <v>0.04</v>
      </c>
      <c r="F443" s="1525"/>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24">
        <v>0.04</v>
      </c>
      <c r="F444" s="1525"/>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24">
        <v>0.04</v>
      </c>
      <c r="F445" s="1525"/>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24">
        <v>0.04</v>
      </c>
      <c r="F446" s="1525"/>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24">
        <v>0.04</v>
      </c>
      <c r="F447" s="1525"/>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24">
        <v>0.04</v>
      </c>
      <c r="F448" s="1525"/>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24">
        <v>0.2</v>
      </c>
      <c r="F449" s="1525"/>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24">
        <v>0.2</v>
      </c>
      <c r="F450" s="1525"/>
      <c r="G450" s="1421"/>
      <c r="H450" s="1393"/>
      <c r="I450" s="1394"/>
      <c r="J450" s="1394"/>
      <c r="K450" s="1394"/>
      <c r="L450" s="1394"/>
      <c r="M450" s="1394"/>
      <c r="N450" s="1394"/>
      <c r="O450" s="1394"/>
    </row>
    <row r="451" spans="1:15" ht="27.75" x14ac:dyDescent="0.65">
      <c r="A451" s="1528" t="s">
        <v>221</v>
      </c>
      <c r="B451" s="1529"/>
      <c r="C451" s="1529"/>
      <c r="D451" s="1529"/>
      <c r="E451" s="1529"/>
      <c r="F451" s="1529"/>
      <c r="G451" s="1530"/>
      <c r="H451" s="1393"/>
      <c r="I451" s="1394"/>
      <c r="J451" s="1394"/>
      <c r="K451" s="1394"/>
      <c r="L451" s="1394"/>
      <c r="M451" s="1394"/>
      <c r="N451" s="1394"/>
      <c r="O451" s="1394"/>
    </row>
    <row r="452" spans="1:15" ht="27.75" x14ac:dyDescent="0.65">
      <c r="A452" s="1420" t="s">
        <v>229</v>
      </c>
      <c r="B452" s="1421" t="s">
        <v>223</v>
      </c>
      <c r="C452" s="1405" t="s">
        <v>62</v>
      </c>
      <c r="D452" s="1405" t="s">
        <v>62</v>
      </c>
      <c r="E452" s="1524">
        <v>0.02</v>
      </c>
      <c r="F452" s="1525"/>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24">
        <v>0.02</v>
      </c>
      <c r="F453" s="1525"/>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24">
        <v>0.02</v>
      </c>
      <c r="F454" s="1525"/>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24">
        <v>0.02</v>
      </c>
      <c r="F455" s="1525"/>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24">
        <v>0.02</v>
      </c>
      <c r="F456" s="1525"/>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24">
        <v>0.02</v>
      </c>
      <c r="F457" s="1525"/>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24">
        <v>0.02</v>
      </c>
      <c r="F458" s="1525"/>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24">
        <v>0.02</v>
      </c>
      <c r="F459" s="1525"/>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24">
        <v>0.02</v>
      </c>
      <c r="F460" s="1525"/>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24">
        <v>0.02</v>
      </c>
      <c r="F461" s="1525"/>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24">
        <v>0.02</v>
      </c>
      <c r="F462" s="1525"/>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24">
        <v>0.02</v>
      </c>
      <c r="F463" s="1525"/>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26">
        <v>0.02</v>
      </c>
      <c r="F464" s="1527"/>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row r="468" spans="1:15" ht="28.5" thickBot="1" x14ac:dyDescent="0.7">
      <c r="A468" s="1537" t="s">
        <v>626</v>
      </c>
      <c r="B468" s="1537"/>
      <c r="C468" s="1537"/>
      <c r="D468" s="1537"/>
      <c r="E468" s="1537"/>
      <c r="F468" s="1537"/>
      <c r="G468" s="1537"/>
      <c r="H468" s="1537"/>
      <c r="I468" s="1392" t="s">
        <v>580</v>
      </c>
      <c r="J468" s="1393"/>
      <c r="K468" s="1393"/>
      <c r="L468" s="1393"/>
      <c r="M468" s="1393"/>
      <c r="N468" s="1393"/>
      <c r="O468" s="1394"/>
    </row>
    <row r="469" spans="1:15" ht="28.5" thickBot="1" x14ac:dyDescent="0.7">
      <c r="A469" s="1395" t="s">
        <v>255</v>
      </c>
      <c r="B469" s="1396" t="s">
        <v>1</v>
      </c>
      <c r="C469" s="1397" t="s">
        <v>624</v>
      </c>
      <c r="D469" s="1397" t="s">
        <v>625</v>
      </c>
      <c r="E469" s="1538" t="s">
        <v>171</v>
      </c>
      <c r="F469" s="1539"/>
      <c r="G469" s="1398" t="s">
        <v>131</v>
      </c>
      <c r="H469" s="1393"/>
      <c r="I469" s="1399" t="s">
        <v>191</v>
      </c>
      <c r="J469" s="1398" t="s">
        <v>1</v>
      </c>
      <c r="K469" s="1397" t="str">
        <f>C469</f>
        <v xml:space="preserve"> ธ.ค.67</v>
      </c>
      <c r="L469" s="1397" t="str">
        <f>D469</f>
        <v xml:space="preserve"> พ.ค.68</v>
      </c>
      <c r="M469" s="1540" t="s">
        <v>171</v>
      </c>
      <c r="N469" s="1541"/>
      <c r="O469" s="1394"/>
    </row>
    <row r="470" spans="1:15" ht="27.75" x14ac:dyDescent="0.65">
      <c r="A470" s="1542" t="s">
        <v>192</v>
      </c>
      <c r="B470" s="1543"/>
      <c r="C470" s="1543"/>
      <c r="D470" s="1543"/>
      <c r="E470" s="1543"/>
      <c r="F470" s="1543"/>
      <c r="G470" s="1544"/>
      <c r="H470" s="1393"/>
      <c r="I470" s="1400" t="s">
        <v>193</v>
      </c>
      <c r="J470" s="1401" t="s">
        <v>22</v>
      </c>
      <c r="K470" s="1402" t="s">
        <v>7</v>
      </c>
      <c r="L470" s="1402"/>
      <c r="M470" s="1545">
        <v>2.0000000000000001E-4</v>
      </c>
      <c r="N470" s="1546"/>
      <c r="O470" s="1394"/>
    </row>
    <row r="471" spans="1:15" ht="27.75" x14ac:dyDescent="0.65">
      <c r="A471" s="1403"/>
      <c r="B471" s="1404" t="s">
        <v>173</v>
      </c>
      <c r="C471" s="1405" t="s">
        <v>62</v>
      </c>
      <c r="D471" s="1405"/>
      <c r="E471" s="1531">
        <v>0.02</v>
      </c>
      <c r="F471" s="1532"/>
      <c r="G471" s="1406" t="s">
        <v>257</v>
      </c>
      <c r="H471" s="1393"/>
      <c r="I471" s="1407" t="s">
        <v>197</v>
      </c>
      <c r="J471" s="1408" t="s">
        <v>22</v>
      </c>
      <c r="K471" s="1409">
        <v>4.4999999999999997E-3</v>
      </c>
      <c r="L471" s="1409"/>
      <c r="M471" s="1547">
        <v>2.9999999999999997E-4</v>
      </c>
      <c r="N471" s="1548"/>
      <c r="O471" s="1394"/>
    </row>
    <row r="472" spans="1:15" ht="27.75" x14ac:dyDescent="0.65">
      <c r="A472" s="1403"/>
      <c r="B472" s="1404" t="s">
        <v>173</v>
      </c>
      <c r="C472" s="1405" t="s">
        <v>62</v>
      </c>
      <c r="D472" s="1405"/>
      <c r="E472" s="1531">
        <v>0.02</v>
      </c>
      <c r="F472" s="1532"/>
      <c r="G472" s="1406"/>
      <c r="H472" s="1393"/>
      <c r="I472" s="1410" t="s">
        <v>201</v>
      </c>
      <c r="J472" s="1408" t="s">
        <v>22</v>
      </c>
      <c r="K472" s="1411">
        <v>6.0000000000000001E-3</v>
      </c>
      <c r="L472" s="1405"/>
      <c r="M472" s="1533">
        <v>5.0000000000000001E-3</v>
      </c>
      <c r="N472" s="1534"/>
      <c r="O472" s="1394"/>
    </row>
    <row r="473" spans="1:15" ht="27.75" x14ac:dyDescent="0.65">
      <c r="A473" s="1403"/>
      <c r="B473" s="1404" t="s">
        <v>173</v>
      </c>
      <c r="C473" s="1405" t="s">
        <v>62</v>
      </c>
      <c r="D473" s="1405"/>
      <c r="E473" s="1531">
        <v>0.02</v>
      </c>
      <c r="F473" s="1532"/>
      <c r="G473" s="1406"/>
      <c r="H473" s="1393"/>
      <c r="I473" s="1410" t="s">
        <v>204</v>
      </c>
      <c r="J473" s="1408" t="s">
        <v>22</v>
      </c>
      <c r="K473" s="1405" t="s">
        <v>62</v>
      </c>
      <c r="L473" s="1405"/>
      <c r="M473" s="1533">
        <v>5.0000000000000001E-3</v>
      </c>
      <c r="N473" s="1534"/>
      <c r="O473" s="1394"/>
    </row>
    <row r="474" spans="1:15" ht="28.5" thickBot="1" x14ac:dyDescent="0.7">
      <c r="A474" s="1403"/>
      <c r="B474" s="1404" t="s">
        <v>173</v>
      </c>
      <c r="C474" s="1405" t="s">
        <v>62</v>
      </c>
      <c r="D474" s="1405"/>
      <c r="E474" s="1531">
        <v>0.02</v>
      </c>
      <c r="F474" s="1532"/>
      <c r="G474" s="1406"/>
      <c r="H474" s="1393"/>
      <c r="I474" s="1412" t="s">
        <v>206</v>
      </c>
      <c r="J474" s="1413" t="s">
        <v>22</v>
      </c>
      <c r="K474" s="1414" t="s">
        <v>62</v>
      </c>
      <c r="L474" s="1414"/>
      <c r="M474" s="1535">
        <v>5.0000000000000001E-3</v>
      </c>
      <c r="N474" s="1536"/>
      <c r="O474" s="1394"/>
    </row>
    <row r="475" spans="1:15" ht="27.75" x14ac:dyDescent="0.65">
      <c r="A475" s="1415" t="s">
        <v>217</v>
      </c>
      <c r="B475" s="1416" t="s">
        <v>173</v>
      </c>
      <c r="C475" s="1405" t="s">
        <v>62</v>
      </c>
      <c r="D475" s="1405"/>
      <c r="E475" s="1524">
        <v>0.02</v>
      </c>
      <c r="F475" s="1525"/>
      <c r="G475" s="1417" t="s">
        <v>261</v>
      </c>
      <c r="H475" s="1393"/>
      <c r="I475" s="1418" t="s">
        <v>75</v>
      </c>
      <c r="J475" s="1393"/>
      <c r="K475" s="1393"/>
      <c r="L475" s="1393"/>
      <c r="M475" s="1393"/>
      <c r="N475" s="1393"/>
      <c r="O475" s="1394"/>
    </row>
    <row r="476" spans="1:15" ht="27.75" x14ac:dyDescent="0.65">
      <c r="A476" s="1415" t="s">
        <v>195</v>
      </c>
      <c r="B476" s="1416" t="s">
        <v>173</v>
      </c>
      <c r="C476" s="1405" t="s">
        <v>62</v>
      </c>
      <c r="D476" s="1405"/>
      <c r="E476" s="1524">
        <v>0.02</v>
      </c>
      <c r="F476" s="1525"/>
      <c r="G476" s="1417" t="s">
        <v>259</v>
      </c>
      <c r="H476" s="1393"/>
      <c r="I476" s="1419" t="s">
        <v>208</v>
      </c>
      <c r="J476" s="1393"/>
      <c r="K476" s="1393"/>
      <c r="L476" s="1393"/>
      <c r="M476" s="1393"/>
      <c r="N476" s="1393"/>
      <c r="O476" s="1394"/>
    </row>
    <row r="477" spans="1:15" ht="27.75" x14ac:dyDescent="0.65">
      <c r="A477" s="1420" t="s">
        <v>219</v>
      </c>
      <c r="B477" s="1416" t="s">
        <v>173</v>
      </c>
      <c r="C477" s="1405" t="s">
        <v>62</v>
      </c>
      <c r="D477" s="1405"/>
      <c r="E477" s="1524">
        <v>0.02</v>
      </c>
      <c r="F477" s="1525"/>
      <c r="G477" s="1417" t="s">
        <v>261</v>
      </c>
      <c r="H477" s="1393"/>
      <c r="I477" s="1394"/>
      <c r="J477" s="1394"/>
      <c r="K477" s="1394"/>
      <c r="L477" s="1394"/>
      <c r="M477" s="1394"/>
      <c r="N477" s="1394"/>
      <c r="O477" s="1394"/>
    </row>
    <row r="478" spans="1:15" ht="27.75" x14ac:dyDescent="0.65">
      <c r="A478" s="1415" t="s">
        <v>212</v>
      </c>
      <c r="B478" s="1416" t="s">
        <v>173</v>
      </c>
      <c r="C478" s="1405" t="s">
        <v>62</v>
      </c>
      <c r="D478" s="1405"/>
      <c r="E478" s="1524">
        <v>0.02</v>
      </c>
      <c r="F478" s="1525"/>
      <c r="G478" s="1417"/>
      <c r="H478" s="1393"/>
      <c r="I478" s="1394"/>
      <c r="J478" s="1394"/>
      <c r="K478" s="1394"/>
      <c r="L478" s="1394"/>
      <c r="M478" s="1394"/>
      <c r="N478" s="1394"/>
      <c r="O478" s="1394"/>
    </row>
    <row r="479" spans="1:15" ht="27.75" x14ac:dyDescent="0.65">
      <c r="A479" s="1415" t="s">
        <v>215</v>
      </c>
      <c r="B479" s="1416" t="s">
        <v>173</v>
      </c>
      <c r="C479" s="1405" t="s">
        <v>62</v>
      </c>
      <c r="D479" s="1405"/>
      <c r="E479" s="1524">
        <v>0.04</v>
      </c>
      <c r="F479" s="1525"/>
      <c r="G479" s="1417"/>
      <c r="H479" s="1393"/>
      <c r="I479" s="1394"/>
      <c r="J479" s="1394"/>
      <c r="K479" s="1394"/>
      <c r="L479" s="1394"/>
      <c r="M479" s="1394"/>
      <c r="N479" s="1394"/>
      <c r="O479" s="1394"/>
    </row>
    <row r="480" spans="1:15" ht="27.75" x14ac:dyDescent="0.65">
      <c r="A480" s="1415" t="s">
        <v>199</v>
      </c>
      <c r="B480" s="1416" t="s">
        <v>173</v>
      </c>
      <c r="C480" s="1405" t="s">
        <v>62</v>
      </c>
      <c r="D480" s="1405"/>
      <c r="E480" s="1524">
        <v>0.02</v>
      </c>
      <c r="F480" s="1525"/>
      <c r="G480" s="1417" t="s">
        <v>259</v>
      </c>
      <c r="H480" s="1393"/>
      <c r="I480" s="1394"/>
      <c r="J480" s="1394"/>
      <c r="K480" s="1394"/>
      <c r="L480" s="1394"/>
      <c r="M480" s="1394"/>
      <c r="N480" s="1394"/>
      <c r="O480" s="1394"/>
    </row>
    <row r="481" spans="1:15" ht="27.75" x14ac:dyDescent="0.65">
      <c r="A481" s="1415" t="s">
        <v>209</v>
      </c>
      <c r="B481" s="1416" t="s">
        <v>173</v>
      </c>
      <c r="C481" s="1405" t="s">
        <v>62</v>
      </c>
      <c r="D481" s="1405"/>
      <c r="E481" s="1524">
        <v>0.04</v>
      </c>
      <c r="F481" s="1525"/>
      <c r="G481" s="1417" t="s">
        <v>69</v>
      </c>
      <c r="H481" s="1393"/>
      <c r="I481" s="1394"/>
      <c r="J481" s="1394"/>
      <c r="K481" s="1394"/>
      <c r="L481" s="1394"/>
      <c r="M481" s="1394"/>
      <c r="N481" s="1394"/>
      <c r="O481" s="1394"/>
    </row>
    <row r="482" spans="1:15" ht="27.75" x14ac:dyDescent="0.65">
      <c r="A482" s="1415" t="s">
        <v>213</v>
      </c>
      <c r="B482" s="1416" t="s">
        <v>173</v>
      </c>
      <c r="C482" s="1405" t="s">
        <v>62</v>
      </c>
      <c r="D482" s="1405"/>
      <c r="E482" s="1524">
        <v>0.04</v>
      </c>
      <c r="F482" s="1525"/>
      <c r="G482" s="1417"/>
      <c r="H482" s="1393"/>
      <c r="I482" s="1394"/>
      <c r="J482" s="1394"/>
      <c r="K482" s="1394"/>
      <c r="L482" s="1394"/>
      <c r="M482" s="1394"/>
      <c r="N482" s="1394"/>
      <c r="O482" s="1394"/>
    </row>
    <row r="483" spans="1:15" ht="27.75" x14ac:dyDescent="0.65">
      <c r="A483" s="1415" t="s">
        <v>214</v>
      </c>
      <c r="B483" s="1416" t="s">
        <v>173</v>
      </c>
      <c r="C483" s="1405" t="s">
        <v>62</v>
      </c>
      <c r="D483" s="1405"/>
      <c r="E483" s="1524">
        <v>0.04</v>
      </c>
      <c r="F483" s="1525"/>
      <c r="G483" s="1417"/>
      <c r="H483" s="1393"/>
      <c r="I483" s="1394"/>
      <c r="J483" s="1394"/>
      <c r="K483" s="1394"/>
      <c r="L483" s="1394"/>
      <c r="M483" s="1394"/>
      <c r="N483" s="1394"/>
      <c r="O483" s="1394"/>
    </row>
    <row r="484" spans="1:15" ht="27.75" x14ac:dyDescent="0.65">
      <c r="A484" s="1415" t="s">
        <v>210</v>
      </c>
      <c r="B484" s="1416" t="s">
        <v>173</v>
      </c>
      <c r="C484" s="1405" t="s">
        <v>62</v>
      </c>
      <c r="D484" s="1405"/>
      <c r="E484" s="1524">
        <v>0.04</v>
      </c>
      <c r="F484" s="1525"/>
      <c r="G484" s="1417"/>
      <c r="H484" s="1393"/>
      <c r="I484" s="1394"/>
      <c r="J484" s="1394"/>
      <c r="K484" s="1394"/>
      <c r="L484" s="1394"/>
      <c r="M484" s="1394"/>
      <c r="N484" s="1394"/>
      <c r="O484" s="1394"/>
    </row>
    <row r="485" spans="1:15" ht="27.75" x14ac:dyDescent="0.65">
      <c r="A485" s="1415" t="s">
        <v>211</v>
      </c>
      <c r="B485" s="1416" t="s">
        <v>173</v>
      </c>
      <c r="C485" s="1405" t="s">
        <v>62</v>
      </c>
      <c r="D485" s="1405"/>
      <c r="E485" s="1524">
        <v>0.04</v>
      </c>
      <c r="F485" s="1525"/>
      <c r="G485" s="1417"/>
      <c r="H485" s="1393"/>
      <c r="I485" s="1394"/>
      <c r="J485" s="1394"/>
      <c r="K485" s="1394"/>
      <c r="L485" s="1394"/>
      <c r="M485" s="1394"/>
      <c r="N485" s="1394"/>
      <c r="O485" s="1394"/>
    </row>
    <row r="486" spans="1:15" ht="27.75" x14ac:dyDescent="0.65">
      <c r="A486" s="1415" t="s">
        <v>216</v>
      </c>
      <c r="B486" s="1416" t="s">
        <v>173</v>
      </c>
      <c r="C486" s="1405" t="s">
        <v>62</v>
      </c>
      <c r="D486" s="1405"/>
      <c r="E486" s="1524">
        <v>0.04</v>
      </c>
      <c r="F486" s="1525"/>
      <c r="G486" s="1417"/>
      <c r="H486" s="1393"/>
      <c r="I486" s="1394"/>
      <c r="J486" s="1394"/>
      <c r="K486" s="1394"/>
      <c r="L486" s="1394"/>
      <c r="M486" s="1394"/>
      <c r="N486" s="1394"/>
      <c r="O486" s="1394"/>
    </row>
    <row r="487" spans="1:15" ht="27.75" x14ac:dyDescent="0.65">
      <c r="A487" s="1420" t="s">
        <v>250</v>
      </c>
      <c r="B487" s="1416" t="s">
        <v>173</v>
      </c>
      <c r="C487" s="1405" t="s">
        <v>62</v>
      </c>
      <c r="D487" s="1405"/>
      <c r="E487" s="1524">
        <v>0.2</v>
      </c>
      <c r="F487" s="1525"/>
      <c r="G487" s="1421"/>
      <c r="H487" s="1393"/>
      <c r="I487" s="1394"/>
      <c r="J487" s="1394"/>
      <c r="K487" s="1394"/>
      <c r="L487" s="1394"/>
      <c r="M487" s="1394"/>
      <c r="N487" s="1394"/>
      <c r="O487" s="1394"/>
    </row>
    <row r="488" spans="1:15" ht="27.75" x14ac:dyDescent="0.65">
      <c r="A488" s="1420" t="s">
        <v>267</v>
      </c>
      <c r="B488" s="1416" t="s">
        <v>173</v>
      </c>
      <c r="C488" s="1422" t="s">
        <v>7</v>
      </c>
      <c r="D488" s="1422"/>
      <c r="E488" s="1524">
        <v>0.2</v>
      </c>
      <c r="F488" s="1525"/>
      <c r="G488" s="1421"/>
      <c r="H488" s="1393"/>
      <c r="I488" s="1394"/>
      <c r="J488" s="1394"/>
      <c r="K488" s="1394"/>
      <c r="L488" s="1394"/>
      <c r="M488" s="1394"/>
      <c r="N488" s="1394"/>
      <c r="O488" s="1394"/>
    </row>
    <row r="489" spans="1:15" ht="27.75" x14ac:dyDescent="0.65">
      <c r="A489" s="1528" t="s">
        <v>221</v>
      </c>
      <c r="B489" s="1529"/>
      <c r="C489" s="1529"/>
      <c r="D489" s="1529"/>
      <c r="E489" s="1529"/>
      <c r="F489" s="1529"/>
      <c r="G489" s="1530"/>
      <c r="H489" s="1393"/>
      <c r="I489" s="1394"/>
      <c r="J489" s="1394"/>
      <c r="K489" s="1394"/>
      <c r="L489" s="1394"/>
      <c r="M489" s="1394"/>
      <c r="N489" s="1394"/>
      <c r="O489" s="1394"/>
    </row>
    <row r="490" spans="1:15" ht="27.75" x14ac:dyDescent="0.65">
      <c r="A490" s="1420" t="s">
        <v>229</v>
      </c>
      <c r="B490" s="1421" t="s">
        <v>223</v>
      </c>
      <c r="C490" s="1405" t="s">
        <v>62</v>
      </c>
      <c r="D490" s="1405"/>
      <c r="E490" s="1524">
        <v>0.02</v>
      </c>
      <c r="F490" s="1525"/>
      <c r="G490" s="1417"/>
      <c r="H490" s="1393"/>
      <c r="I490" s="1394"/>
      <c r="J490" s="1394"/>
      <c r="K490" s="1394"/>
      <c r="L490" s="1394"/>
      <c r="M490" s="1394"/>
      <c r="N490" s="1394"/>
      <c r="O490" s="1394"/>
    </row>
    <row r="491" spans="1:15" ht="27.75" x14ac:dyDescent="0.65">
      <c r="A491" s="1420" t="s">
        <v>227</v>
      </c>
      <c r="B491" s="1421" t="s">
        <v>223</v>
      </c>
      <c r="C491" s="1405" t="s">
        <v>62</v>
      </c>
      <c r="D491" s="1405"/>
      <c r="E491" s="1524">
        <v>0.02</v>
      </c>
      <c r="F491" s="1525"/>
      <c r="G491" s="1417"/>
      <c r="H491" s="1393"/>
      <c r="I491" s="1394"/>
      <c r="J491" s="1394"/>
      <c r="K491" s="1394"/>
      <c r="L491" s="1394"/>
      <c r="M491" s="1394"/>
      <c r="N491" s="1394"/>
      <c r="O491" s="1394"/>
    </row>
    <row r="492" spans="1:15" ht="27.75" x14ac:dyDescent="0.65">
      <c r="A492" s="1420" t="s">
        <v>230</v>
      </c>
      <c r="B492" s="1421" t="s">
        <v>223</v>
      </c>
      <c r="C492" s="1405" t="s">
        <v>62</v>
      </c>
      <c r="D492" s="1405"/>
      <c r="E492" s="1524">
        <v>0.02</v>
      </c>
      <c r="F492" s="1525"/>
      <c r="G492" s="1417"/>
      <c r="H492" s="1393"/>
      <c r="I492" s="1394"/>
      <c r="J492" s="1394"/>
      <c r="K492" s="1394"/>
      <c r="L492" s="1394"/>
      <c r="M492" s="1394"/>
      <c r="N492" s="1394"/>
      <c r="O492" s="1394"/>
    </row>
    <row r="493" spans="1:15" ht="27.75" x14ac:dyDescent="0.65">
      <c r="A493" s="1420" t="s">
        <v>226</v>
      </c>
      <c r="B493" s="1421" t="s">
        <v>223</v>
      </c>
      <c r="C493" s="1405" t="s">
        <v>62</v>
      </c>
      <c r="D493" s="1405"/>
      <c r="E493" s="1524">
        <v>0.02</v>
      </c>
      <c r="F493" s="1525"/>
      <c r="G493" s="1417"/>
      <c r="H493" s="1393"/>
      <c r="I493" s="1394"/>
      <c r="J493" s="1394"/>
      <c r="K493" s="1394"/>
      <c r="L493" s="1394"/>
      <c r="M493" s="1394"/>
      <c r="N493" s="1394"/>
      <c r="O493" s="1394"/>
    </row>
    <row r="494" spans="1:15" ht="27.75" x14ac:dyDescent="0.65">
      <c r="A494" s="1420" t="s">
        <v>231</v>
      </c>
      <c r="B494" s="1417" t="s">
        <v>223</v>
      </c>
      <c r="C494" s="1405" t="s">
        <v>62</v>
      </c>
      <c r="D494" s="1405"/>
      <c r="E494" s="1524">
        <v>0.02</v>
      </c>
      <c r="F494" s="1525"/>
      <c r="G494" s="1417"/>
      <c r="H494" s="1393"/>
      <c r="I494" s="1394"/>
      <c r="J494" s="1394"/>
      <c r="K494" s="1394"/>
      <c r="L494" s="1394"/>
      <c r="M494" s="1394"/>
      <c r="N494" s="1394"/>
      <c r="O494" s="1394"/>
    </row>
    <row r="495" spans="1:15" ht="27.75" x14ac:dyDescent="0.65">
      <c r="A495" s="1420" t="s">
        <v>222</v>
      </c>
      <c r="B495" s="1421" t="s">
        <v>223</v>
      </c>
      <c r="C495" s="1405" t="s">
        <v>62</v>
      </c>
      <c r="D495" s="1405"/>
      <c r="E495" s="1524">
        <v>0.02</v>
      </c>
      <c r="F495" s="1525"/>
      <c r="G495" s="1417"/>
      <c r="H495" s="1393"/>
      <c r="I495" s="1394"/>
      <c r="J495" s="1394"/>
      <c r="K495" s="1394"/>
      <c r="L495" s="1394"/>
      <c r="M495" s="1394"/>
      <c r="N495" s="1394"/>
      <c r="O495" s="1394"/>
    </row>
    <row r="496" spans="1:15" ht="27.75" x14ac:dyDescent="0.65">
      <c r="A496" s="1420" t="s">
        <v>224</v>
      </c>
      <c r="B496" s="1421" t="s">
        <v>223</v>
      </c>
      <c r="C496" s="1405" t="s">
        <v>62</v>
      </c>
      <c r="D496" s="1405"/>
      <c r="E496" s="1524">
        <v>0.02</v>
      </c>
      <c r="F496" s="1525"/>
      <c r="G496" s="1417"/>
      <c r="H496" s="1393"/>
      <c r="I496" s="1394"/>
      <c r="J496" s="1394"/>
      <c r="K496" s="1394"/>
      <c r="L496" s="1394"/>
      <c r="M496" s="1394"/>
      <c r="N496" s="1394"/>
      <c r="O496" s="1394"/>
    </row>
    <row r="497" spans="1:15" ht="27.75" x14ac:dyDescent="0.65">
      <c r="A497" s="1420" t="s">
        <v>228</v>
      </c>
      <c r="B497" s="1421" t="s">
        <v>223</v>
      </c>
      <c r="C497" s="1405" t="s">
        <v>62</v>
      </c>
      <c r="D497" s="1405"/>
      <c r="E497" s="1524">
        <v>0.02</v>
      </c>
      <c r="F497" s="1525"/>
      <c r="G497" s="1417"/>
      <c r="H497" s="1393"/>
      <c r="I497" s="1394"/>
      <c r="J497" s="1394"/>
      <c r="K497" s="1394"/>
      <c r="L497" s="1394"/>
      <c r="M497" s="1394"/>
      <c r="N497" s="1394"/>
      <c r="O497" s="1394"/>
    </row>
    <row r="498" spans="1:15" ht="27.75" x14ac:dyDescent="0.65">
      <c r="A498" s="1420" t="s">
        <v>239</v>
      </c>
      <c r="B498" s="1421" t="s">
        <v>223</v>
      </c>
      <c r="C498" s="1405" t="s">
        <v>62</v>
      </c>
      <c r="D498" s="1405"/>
      <c r="E498" s="1524">
        <v>0.02</v>
      </c>
      <c r="F498" s="1525"/>
      <c r="G498" s="1417"/>
      <c r="H498" s="1393"/>
      <c r="I498" s="1394"/>
      <c r="J498" s="1394"/>
      <c r="K498" s="1394"/>
      <c r="L498" s="1394"/>
      <c r="M498" s="1394"/>
      <c r="N498" s="1394"/>
      <c r="O498" s="1394"/>
    </row>
    <row r="499" spans="1:15" ht="27.75" x14ac:dyDescent="0.65">
      <c r="A499" s="1420" t="s">
        <v>241</v>
      </c>
      <c r="B499" s="1417" t="s">
        <v>223</v>
      </c>
      <c r="C499" s="1405" t="s">
        <v>62</v>
      </c>
      <c r="D499" s="1405"/>
      <c r="E499" s="1524">
        <v>0.02</v>
      </c>
      <c r="F499" s="1525"/>
      <c r="G499" s="1417"/>
      <c r="H499" s="1393"/>
      <c r="I499" s="1394"/>
      <c r="J499" s="1394"/>
      <c r="K499" s="1394"/>
      <c r="L499" s="1394"/>
      <c r="M499" s="1394"/>
      <c r="N499" s="1394"/>
      <c r="O499" s="1394"/>
    </row>
    <row r="500" spans="1:15" ht="27.75" x14ac:dyDescent="0.65">
      <c r="A500" s="1420" t="s">
        <v>242</v>
      </c>
      <c r="B500" s="1423" t="s">
        <v>223</v>
      </c>
      <c r="C500" s="1405" t="s">
        <v>62</v>
      </c>
      <c r="D500" s="1405"/>
      <c r="E500" s="1524">
        <v>0.02</v>
      </c>
      <c r="F500" s="1525"/>
      <c r="G500" s="1423"/>
      <c r="H500" s="1393"/>
      <c r="I500" s="1394"/>
      <c r="J500" s="1394"/>
      <c r="K500" s="1394"/>
      <c r="L500" s="1394"/>
      <c r="M500" s="1394"/>
      <c r="N500" s="1394"/>
      <c r="O500" s="1394"/>
    </row>
    <row r="501" spans="1:15" ht="27.75" x14ac:dyDescent="0.65">
      <c r="A501" s="1420" t="s">
        <v>240</v>
      </c>
      <c r="B501" s="1417" t="s">
        <v>223</v>
      </c>
      <c r="C501" s="1405" t="s">
        <v>62</v>
      </c>
      <c r="D501" s="1405"/>
      <c r="E501" s="1524">
        <v>0.02</v>
      </c>
      <c r="F501" s="1525"/>
      <c r="G501" s="1417"/>
      <c r="H501" s="1393"/>
      <c r="I501" s="1394"/>
      <c r="J501" s="1394"/>
      <c r="K501" s="1394"/>
      <c r="L501" s="1394"/>
      <c r="M501" s="1394"/>
      <c r="N501" s="1394"/>
      <c r="O501" s="1394"/>
    </row>
    <row r="502" spans="1:15" ht="28.5" thickBot="1" x14ac:dyDescent="0.7">
      <c r="A502" s="1415" t="s">
        <v>225</v>
      </c>
      <c r="B502" s="1424" t="s">
        <v>223</v>
      </c>
      <c r="C502" s="1425" t="s">
        <v>62</v>
      </c>
      <c r="D502" s="1425"/>
      <c r="E502" s="1526">
        <v>0.02</v>
      </c>
      <c r="F502" s="1527"/>
      <c r="G502" s="1426"/>
      <c r="H502" s="1393"/>
      <c r="I502" s="1394"/>
      <c r="J502" s="1394"/>
      <c r="K502" s="1394"/>
      <c r="L502" s="1394"/>
      <c r="M502" s="1394"/>
      <c r="N502" s="1394"/>
      <c r="O502" s="1394"/>
    </row>
    <row r="503" spans="1:15" ht="27" x14ac:dyDescent="0.6">
      <c r="A503" s="1427" t="s">
        <v>75</v>
      </c>
      <c r="B503" s="1393"/>
      <c r="C503" s="1393"/>
      <c r="D503" s="1393"/>
      <c r="E503" s="1393"/>
      <c r="F503" s="1393"/>
      <c r="G503" s="1393"/>
      <c r="H503" s="1393"/>
      <c r="I503" s="1394"/>
      <c r="J503" s="1394"/>
      <c r="K503" s="1394"/>
      <c r="L503" s="1394"/>
      <c r="M503" s="1394"/>
      <c r="N503" s="1394"/>
      <c r="O503" s="1394"/>
    </row>
    <row r="504" spans="1:15" ht="27" x14ac:dyDescent="0.6">
      <c r="A504" s="1393" t="s">
        <v>268</v>
      </c>
      <c r="B504" s="1393"/>
      <c r="C504" s="1393"/>
      <c r="D504" s="1393"/>
      <c r="E504" s="1393"/>
      <c r="F504" s="1393"/>
      <c r="G504" s="1393"/>
      <c r="H504" s="1393"/>
      <c r="I504" s="1394"/>
      <c r="J504" s="1394"/>
      <c r="K504" s="1394"/>
      <c r="L504" s="1394"/>
      <c r="M504" s="1394"/>
      <c r="N504" s="1394"/>
      <c r="O504" s="1394"/>
    </row>
  </sheetData>
  <mergeCells count="538">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 ref="E442:F442"/>
    <mergeCell ref="E443:F443"/>
    <mergeCell ref="E444:F444"/>
    <mergeCell ref="E445:F445"/>
    <mergeCell ref="E446:F446"/>
    <mergeCell ref="E447:F447"/>
    <mergeCell ref="E448:F448"/>
    <mergeCell ref="E449:F449"/>
    <mergeCell ref="E450:F450"/>
    <mergeCell ref="E435:F435"/>
    <mergeCell ref="M435:N435"/>
    <mergeCell ref="E436:F436"/>
    <mergeCell ref="M436:N436"/>
    <mergeCell ref="E437:F437"/>
    <mergeCell ref="E438:F438"/>
    <mergeCell ref="E439:F439"/>
    <mergeCell ref="E440:F440"/>
    <mergeCell ref="E441:F441"/>
    <mergeCell ref="A430:H430"/>
    <mergeCell ref="E431:F431"/>
    <mergeCell ref="M431:N431"/>
    <mergeCell ref="A432:G432"/>
    <mergeCell ref="M432:N432"/>
    <mergeCell ref="E433:F433"/>
    <mergeCell ref="M433:N433"/>
    <mergeCell ref="E434:F434"/>
    <mergeCell ref="M434:N434"/>
    <mergeCell ref="E385:F385"/>
    <mergeCell ref="E386:F386"/>
    <mergeCell ref="E387:F387"/>
    <mergeCell ref="E388:F388"/>
    <mergeCell ref="E379:F379"/>
    <mergeCell ref="E380:F380"/>
    <mergeCell ref="E381:F381"/>
    <mergeCell ref="E382:F382"/>
    <mergeCell ref="E383:F383"/>
    <mergeCell ref="E384:F384"/>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61:F361"/>
    <mergeCell ref="E362:F362"/>
    <mergeCell ref="E363:F363"/>
    <mergeCell ref="E364:F364"/>
    <mergeCell ref="E365:F365"/>
    <mergeCell ref="E366:F366"/>
    <mergeCell ref="E358:F358"/>
    <mergeCell ref="M358:N358"/>
    <mergeCell ref="E359:F359"/>
    <mergeCell ref="M359:N359"/>
    <mergeCell ref="E360:F360"/>
    <mergeCell ref="M360:N360"/>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A337:G337"/>
    <mergeCell ref="E338:F33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A299:G299"/>
    <mergeCell ref="E288:F288"/>
    <mergeCell ref="E289:F289"/>
    <mergeCell ref="E290:F290"/>
    <mergeCell ref="E291:F291"/>
    <mergeCell ref="E292:F292"/>
    <mergeCell ref="E293:F293"/>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14:F214"/>
    <mergeCell ref="E215:F215"/>
    <mergeCell ref="E216:F216"/>
    <mergeCell ref="E217:F217"/>
    <mergeCell ref="E218:F218"/>
    <mergeCell ref="E219:F219"/>
    <mergeCell ref="E210:F210"/>
    <mergeCell ref="M210:N210"/>
    <mergeCell ref="E211:F211"/>
    <mergeCell ref="M211:N211"/>
    <mergeCell ref="E212:F212"/>
    <mergeCell ref="E213:F213"/>
    <mergeCell ref="A207:G207"/>
    <mergeCell ref="M207:N207"/>
    <mergeCell ref="E208:F208"/>
    <mergeCell ref="M208:N208"/>
    <mergeCell ref="E209:F209"/>
    <mergeCell ref="M209:N209"/>
    <mergeCell ref="E198:F198"/>
    <mergeCell ref="E199:F199"/>
    <mergeCell ref="E200:F200"/>
    <mergeCell ref="E201:F201"/>
    <mergeCell ref="E206:F206"/>
    <mergeCell ref="M206:N206"/>
    <mergeCell ref="E192:F192"/>
    <mergeCell ref="E193:F193"/>
    <mergeCell ref="E194:F194"/>
    <mergeCell ref="E195:F195"/>
    <mergeCell ref="E196:F196"/>
    <mergeCell ref="E197:F197"/>
    <mergeCell ref="E186:F186"/>
    <mergeCell ref="E187:F187"/>
    <mergeCell ref="A188:G188"/>
    <mergeCell ref="E189:F189"/>
    <mergeCell ref="E190:F190"/>
    <mergeCell ref="E191:F19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01:F101"/>
    <mergeCell ref="M101:N101"/>
    <mergeCell ref="E102:F102"/>
    <mergeCell ref="M102:N102"/>
    <mergeCell ref="E103:F103"/>
    <mergeCell ref="M103:N103"/>
    <mergeCell ref="E98:F98"/>
    <mergeCell ref="M98:N98"/>
    <mergeCell ref="A99:G99"/>
    <mergeCell ref="M99:N99"/>
    <mergeCell ref="E100:F100"/>
    <mergeCell ref="M100:N100"/>
    <mergeCell ref="E88:F88"/>
    <mergeCell ref="E89:F89"/>
    <mergeCell ref="E90:F90"/>
    <mergeCell ref="E91:F91"/>
    <mergeCell ref="E92:F92"/>
    <mergeCell ref="E93:F93"/>
    <mergeCell ref="E82:F82"/>
    <mergeCell ref="E83:F83"/>
    <mergeCell ref="A84:G84"/>
    <mergeCell ref="E85:F85"/>
    <mergeCell ref="E86:F86"/>
    <mergeCell ref="E87:F87"/>
    <mergeCell ref="E76:F76"/>
    <mergeCell ref="E77:F77"/>
    <mergeCell ref="E78:F78"/>
    <mergeCell ref="E79:F79"/>
    <mergeCell ref="E80:F80"/>
    <mergeCell ref="E81:F81"/>
    <mergeCell ref="E71:F71"/>
    <mergeCell ref="M71:N71"/>
    <mergeCell ref="E72:F72"/>
    <mergeCell ref="E73:F73"/>
    <mergeCell ref="E74:F74"/>
    <mergeCell ref="E75:F75"/>
    <mergeCell ref="E68:F68"/>
    <mergeCell ref="M68:N68"/>
    <mergeCell ref="E69:F69"/>
    <mergeCell ref="M69:N69"/>
    <mergeCell ref="E70:F70"/>
    <mergeCell ref="M70:N70"/>
    <mergeCell ref="E60:F60"/>
    <mergeCell ref="E61:F61"/>
    <mergeCell ref="E66:F66"/>
    <mergeCell ref="M66:N66"/>
    <mergeCell ref="A67:G67"/>
    <mergeCell ref="M67:N67"/>
    <mergeCell ref="E54:F54"/>
    <mergeCell ref="E55:F55"/>
    <mergeCell ref="E56:F56"/>
    <mergeCell ref="E57:F57"/>
    <mergeCell ref="E58:F58"/>
    <mergeCell ref="E59:F59"/>
    <mergeCell ref="E48:F48"/>
    <mergeCell ref="E49:F49"/>
    <mergeCell ref="E50:F50"/>
    <mergeCell ref="E51:F51"/>
    <mergeCell ref="A52:G52"/>
    <mergeCell ref="E53:F53"/>
    <mergeCell ref="E42:F42"/>
    <mergeCell ref="E43:F43"/>
    <mergeCell ref="E44:F44"/>
    <mergeCell ref="E45:F45"/>
    <mergeCell ref="E46:F46"/>
    <mergeCell ref="E47:F47"/>
    <mergeCell ref="E38:F38"/>
    <mergeCell ref="M38:N38"/>
    <mergeCell ref="E39:F39"/>
    <mergeCell ref="M39:N39"/>
    <mergeCell ref="E40:F40"/>
    <mergeCell ref="E41:F41"/>
    <mergeCell ref="A35:G35"/>
    <mergeCell ref="M35:N35"/>
    <mergeCell ref="E36:F36"/>
    <mergeCell ref="M36:N36"/>
    <mergeCell ref="E37:F37"/>
    <mergeCell ref="M37:N37"/>
    <mergeCell ref="E26:F26"/>
    <mergeCell ref="E27:F27"/>
    <mergeCell ref="E28:F28"/>
    <mergeCell ref="E29:F29"/>
    <mergeCell ref="E34:F34"/>
    <mergeCell ref="M34:N34"/>
    <mergeCell ref="A20:G20"/>
    <mergeCell ref="E21:F21"/>
    <mergeCell ref="E22:F22"/>
    <mergeCell ref="E23:F23"/>
    <mergeCell ref="E24:F24"/>
    <mergeCell ref="E25:F25"/>
    <mergeCell ref="E14:F14"/>
    <mergeCell ref="E15:F15"/>
    <mergeCell ref="E16:F16"/>
    <mergeCell ref="E17:F17"/>
    <mergeCell ref="E18:F18"/>
    <mergeCell ref="E19:F19"/>
    <mergeCell ref="E11:F11"/>
    <mergeCell ref="E12:F12"/>
    <mergeCell ref="E13:F13"/>
    <mergeCell ref="E5:F5"/>
    <mergeCell ref="M5:N5"/>
    <mergeCell ref="E6:F6"/>
    <mergeCell ref="M6:N6"/>
    <mergeCell ref="E7:F7"/>
    <mergeCell ref="M7:N7"/>
    <mergeCell ref="E2:F2"/>
    <mergeCell ref="M2:N2"/>
    <mergeCell ref="A3:G3"/>
    <mergeCell ref="M3:N3"/>
    <mergeCell ref="E4:F4"/>
    <mergeCell ref="M4:N4"/>
    <mergeCell ref="E8:F8"/>
    <mergeCell ref="E9:F9"/>
    <mergeCell ref="E10:F10"/>
    <mergeCell ref="A392:H392"/>
    <mergeCell ref="E393:F393"/>
    <mergeCell ref="M393:N393"/>
    <mergeCell ref="A394:G394"/>
    <mergeCell ref="M394:N394"/>
    <mergeCell ref="E395:F395"/>
    <mergeCell ref="M395:N395"/>
    <mergeCell ref="E396:F396"/>
    <mergeCell ref="M396:N396"/>
    <mergeCell ref="E397:F397"/>
    <mergeCell ref="M397:N397"/>
    <mergeCell ref="E398:F398"/>
    <mergeCell ref="M398:N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A468:H468"/>
    <mergeCell ref="E469:F469"/>
    <mergeCell ref="M469:N469"/>
    <mergeCell ref="A470:G470"/>
    <mergeCell ref="M470:N470"/>
    <mergeCell ref="E471:F471"/>
    <mergeCell ref="M471:N471"/>
    <mergeCell ref="E472:F472"/>
    <mergeCell ref="M472:N472"/>
    <mergeCell ref="E473:F473"/>
    <mergeCell ref="M473:N473"/>
    <mergeCell ref="E474:F474"/>
    <mergeCell ref="M474:N474"/>
    <mergeCell ref="E475:F475"/>
    <mergeCell ref="E476:F476"/>
    <mergeCell ref="E477:F477"/>
    <mergeCell ref="E478:F478"/>
    <mergeCell ref="E479:F479"/>
    <mergeCell ref="E480:F480"/>
    <mergeCell ref="E481:F481"/>
    <mergeCell ref="E482:F482"/>
    <mergeCell ref="E483:F483"/>
    <mergeCell ref="E484:F484"/>
    <mergeCell ref="E485:F485"/>
    <mergeCell ref="E486:F486"/>
    <mergeCell ref="E487:F487"/>
    <mergeCell ref="E488:F488"/>
    <mergeCell ref="E498:F498"/>
    <mergeCell ref="E499:F499"/>
    <mergeCell ref="E500:F500"/>
    <mergeCell ref="E501:F501"/>
    <mergeCell ref="E502:F502"/>
    <mergeCell ref="A489:G489"/>
    <mergeCell ref="E490:F490"/>
    <mergeCell ref="E491:F491"/>
    <mergeCell ref="E492:F492"/>
    <mergeCell ref="E493:F493"/>
    <mergeCell ref="E494:F494"/>
    <mergeCell ref="E495:F495"/>
    <mergeCell ref="E496:F496"/>
    <mergeCell ref="E497:F497"/>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mc:AlternateContent xmlns:mc="http://schemas.openxmlformats.org/markup-compatibility/2006">
      <mc:Choice Requires="x14">
        <oleObject progId="Equation.3" shapeId="17469" r:id="rId56">
          <objectPr defaultSize="0" autoPict="0" r:id="rId5">
            <anchor moveWithCells="1">
              <from>
                <xdr:col>0</xdr:col>
                <xdr:colOff>57150</xdr:colOff>
                <xdr:row>469</xdr:row>
                <xdr:rowOff>342900</xdr:rowOff>
              </from>
              <to>
                <xdr:col>0</xdr:col>
                <xdr:colOff>800100</xdr:colOff>
                <xdr:row>471</xdr:row>
                <xdr:rowOff>47625</xdr:rowOff>
              </to>
            </anchor>
          </objectPr>
        </oleObject>
      </mc:Choice>
      <mc:Fallback>
        <oleObject progId="Equation.3" shapeId="17469" r:id="rId56"/>
      </mc:Fallback>
    </mc:AlternateContent>
    <mc:AlternateContent xmlns:mc="http://schemas.openxmlformats.org/markup-compatibility/2006">
      <mc:Choice Requires="x14">
        <oleObject progId="Equation.3" shapeId="17470" r:id="rId57">
          <objectPr defaultSize="0" autoPict="0" r:id="rId7">
            <anchor moveWithCells="1">
              <from>
                <xdr:col>0</xdr:col>
                <xdr:colOff>57150</xdr:colOff>
                <xdr:row>470</xdr:row>
                <xdr:rowOff>352425</xdr:rowOff>
              </from>
              <to>
                <xdr:col>0</xdr:col>
                <xdr:colOff>800100</xdr:colOff>
                <xdr:row>472</xdr:row>
                <xdr:rowOff>66675</xdr:rowOff>
              </to>
            </anchor>
          </objectPr>
        </oleObject>
      </mc:Choice>
      <mc:Fallback>
        <oleObject progId="Equation.3" shapeId="17470" r:id="rId57"/>
      </mc:Fallback>
    </mc:AlternateContent>
    <mc:AlternateContent xmlns:mc="http://schemas.openxmlformats.org/markup-compatibility/2006">
      <mc:Choice Requires="x14">
        <oleObject progId="Equation.3" shapeId="17471" r:id="rId58">
          <objectPr defaultSize="0" autoPict="0" r:id="rId9">
            <anchor moveWithCells="1">
              <from>
                <xdr:col>0</xdr:col>
                <xdr:colOff>57150</xdr:colOff>
                <xdr:row>471</xdr:row>
                <xdr:rowOff>352425</xdr:rowOff>
              </from>
              <to>
                <xdr:col>0</xdr:col>
                <xdr:colOff>790575</xdr:colOff>
                <xdr:row>473</xdr:row>
                <xdr:rowOff>66675</xdr:rowOff>
              </to>
            </anchor>
          </objectPr>
        </oleObject>
      </mc:Choice>
      <mc:Fallback>
        <oleObject progId="Equation.3" shapeId="17471" r:id="rId58"/>
      </mc:Fallback>
    </mc:AlternateContent>
    <mc:AlternateContent xmlns:mc="http://schemas.openxmlformats.org/markup-compatibility/2006">
      <mc:Choice Requires="x14">
        <oleObject progId="Equation.3" shapeId="17472" r:id="rId59">
          <objectPr defaultSize="0" autoPict="0" r:id="rId11">
            <anchor moveWithCells="1">
              <from>
                <xdr:col>0</xdr:col>
                <xdr:colOff>38100</xdr:colOff>
                <xdr:row>472</xdr:row>
                <xdr:rowOff>352425</xdr:rowOff>
              </from>
              <to>
                <xdr:col>0</xdr:col>
                <xdr:colOff>771525</xdr:colOff>
                <xdr:row>474</xdr:row>
                <xdr:rowOff>66675</xdr:rowOff>
              </to>
            </anchor>
          </objectPr>
        </oleObject>
      </mc:Choice>
      <mc:Fallback>
        <oleObject progId="Equation.3" shapeId="17472" r:id="rId5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5430-A16B-4542-B2B2-79AA96AC084A}">
  <dimension ref="B3:I20"/>
  <sheetViews>
    <sheetView workbookViewId="0">
      <selection activeCell="B29" sqref="B29"/>
    </sheetView>
  </sheetViews>
  <sheetFormatPr defaultRowHeight="12.75" x14ac:dyDescent="0.2"/>
  <cols>
    <col min="2" max="2" width="39.140625" customWidth="1"/>
    <col min="4" max="4" width="16.5703125" customWidth="1"/>
    <col min="5" max="5" width="11.140625" customWidth="1"/>
    <col min="6" max="8" width="12.5703125" bestFit="1" customWidth="1"/>
    <col min="9" max="9" width="12.140625" bestFit="1" customWidth="1"/>
  </cols>
  <sheetData>
    <row r="3" spans="2:9" x14ac:dyDescent="0.2">
      <c r="B3" s="1456" t="s">
        <v>644</v>
      </c>
      <c r="C3" s="1457"/>
      <c r="D3" s="1457"/>
      <c r="E3" s="1457"/>
      <c r="F3" s="1455"/>
      <c r="G3" s="1455"/>
      <c r="H3" s="1455"/>
      <c r="I3" s="1455"/>
    </row>
    <row r="4" spans="2:9" x14ac:dyDescent="0.2">
      <c r="B4" s="1458" t="s">
        <v>628</v>
      </c>
      <c r="C4" s="1458" t="s">
        <v>1</v>
      </c>
      <c r="D4" s="1458" t="s">
        <v>171</v>
      </c>
      <c r="E4" s="1458" t="s">
        <v>629</v>
      </c>
      <c r="F4" s="1458">
        <v>45604</v>
      </c>
      <c r="G4" s="1458">
        <v>45697</v>
      </c>
      <c r="H4" s="1458">
        <v>45790</v>
      </c>
      <c r="I4" s="1458">
        <v>45883</v>
      </c>
    </row>
    <row r="5" spans="2:9" x14ac:dyDescent="0.2">
      <c r="B5" s="1459" t="s">
        <v>630</v>
      </c>
      <c r="C5" s="1460" t="s">
        <v>22</v>
      </c>
      <c r="D5" s="1461">
        <v>6.9999999999999999E-4</v>
      </c>
      <c r="E5" s="1460" t="s">
        <v>6</v>
      </c>
      <c r="F5" s="1460" t="s">
        <v>62</v>
      </c>
      <c r="G5" s="1460" t="s">
        <v>62</v>
      </c>
      <c r="H5" s="1460"/>
      <c r="I5" s="1460"/>
    </row>
    <row r="6" spans="2:9" x14ac:dyDescent="0.2">
      <c r="B6" s="1459" t="s">
        <v>631</v>
      </c>
      <c r="C6" s="1460" t="s">
        <v>22</v>
      </c>
      <c r="D6" s="1461">
        <v>6.9999999999999999E-4</v>
      </c>
      <c r="E6" s="1460" t="s">
        <v>6</v>
      </c>
      <c r="F6" s="1460" t="s">
        <v>62</v>
      </c>
      <c r="G6" s="1460" t="s">
        <v>62</v>
      </c>
      <c r="H6" s="1460"/>
      <c r="I6" s="1460"/>
    </row>
    <row r="7" spans="2:9" x14ac:dyDescent="0.2">
      <c r="B7" s="1462" t="s">
        <v>632</v>
      </c>
      <c r="C7" s="1460" t="s">
        <v>22</v>
      </c>
      <c r="D7" s="1461">
        <v>6.9999999999999999E-4</v>
      </c>
      <c r="E7" s="1460" t="s">
        <v>6</v>
      </c>
      <c r="F7" s="1460" t="s">
        <v>62</v>
      </c>
      <c r="G7" s="1460" t="s">
        <v>62</v>
      </c>
      <c r="H7" s="1460"/>
      <c r="I7" s="1460"/>
    </row>
    <row r="8" spans="2:9" x14ac:dyDescent="0.2">
      <c r="B8" s="1462" t="s">
        <v>633</v>
      </c>
      <c r="C8" s="1460" t="s">
        <v>22</v>
      </c>
      <c r="D8" s="1461">
        <v>6.9999999999999999E-4</v>
      </c>
      <c r="E8" s="1460" t="s">
        <v>6</v>
      </c>
      <c r="F8" s="1460" t="s">
        <v>62</v>
      </c>
      <c r="G8" s="1460" t="s">
        <v>62</v>
      </c>
      <c r="H8" s="1460"/>
      <c r="I8" s="1460"/>
    </row>
    <row r="9" spans="2:9" x14ac:dyDescent="0.2">
      <c r="B9" s="1463" t="s">
        <v>634</v>
      </c>
      <c r="C9" s="1460" t="s">
        <v>22</v>
      </c>
      <c r="D9" s="1464">
        <v>2E-3</v>
      </c>
      <c r="E9" s="1460" t="s">
        <v>6</v>
      </c>
      <c r="F9" s="1460" t="s">
        <v>62</v>
      </c>
      <c r="G9" s="1460" t="s">
        <v>62</v>
      </c>
      <c r="H9" s="1460"/>
      <c r="I9" s="1460"/>
    </row>
    <row r="10" spans="2:9" x14ac:dyDescent="0.2">
      <c r="B10" s="1465" t="s">
        <v>635</v>
      </c>
      <c r="C10" s="1460" t="s">
        <v>22</v>
      </c>
      <c r="D10" s="1461">
        <v>8.0000000000000004E-4</v>
      </c>
      <c r="E10" s="1460" t="s">
        <v>6</v>
      </c>
      <c r="F10" s="1460" t="s">
        <v>62</v>
      </c>
      <c r="G10" s="1460" t="s">
        <v>62</v>
      </c>
      <c r="H10" s="1460"/>
      <c r="I10" s="1460"/>
    </row>
    <row r="11" spans="2:9" x14ac:dyDescent="0.2">
      <c r="B11" s="1463" t="s">
        <v>636</v>
      </c>
      <c r="C11" s="1460" t="s">
        <v>22</v>
      </c>
      <c r="D11" s="1464">
        <v>2E-3</v>
      </c>
      <c r="E11" s="1460" t="s">
        <v>6</v>
      </c>
      <c r="F11" s="1460" t="s">
        <v>62</v>
      </c>
      <c r="G11" s="1460" t="s">
        <v>62</v>
      </c>
      <c r="H11" s="1460"/>
      <c r="I11" s="1460"/>
    </row>
    <row r="12" spans="2:9" x14ac:dyDescent="0.2">
      <c r="B12" s="1465" t="s">
        <v>637</v>
      </c>
      <c r="C12" s="1460" t="s">
        <v>22</v>
      </c>
      <c r="D12" s="1464">
        <v>2E-3</v>
      </c>
      <c r="E12" s="1460" t="s">
        <v>6</v>
      </c>
      <c r="F12" s="1460" t="s">
        <v>62</v>
      </c>
      <c r="G12" s="1460" t="s">
        <v>62</v>
      </c>
      <c r="H12" s="1460"/>
      <c r="I12" s="1460"/>
    </row>
    <row r="13" spans="2:9" x14ac:dyDescent="0.2">
      <c r="B13" s="1466" t="s">
        <v>638</v>
      </c>
      <c r="C13" s="1460" t="s">
        <v>22</v>
      </c>
      <c r="D13" s="1461">
        <v>8.0000000000000004E-4</v>
      </c>
      <c r="E13" s="1460" t="s">
        <v>6</v>
      </c>
      <c r="F13" s="1460" t="s">
        <v>7</v>
      </c>
      <c r="G13" s="1460" t="s">
        <v>7</v>
      </c>
      <c r="H13" s="1460"/>
      <c r="I13" s="1460"/>
    </row>
    <row r="14" spans="2:9" x14ac:dyDescent="0.2">
      <c r="B14" s="1465" t="s">
        <v>639</v>
      </c>
      <c r="C14" s="1460" t="s">
        <v>22</v>
      </c>
      <c r="D14" s="1464">
        <v>3.0000000000000001E-3</v>
      </c>
      <c r="E14" s="1460" t="s">
        <v>6</v>
      </c>
      <c r="F14" s="1460" t="s">
        <v>62</v>
      </c>
      <c r="G14" s="1460" t="s">
        <v>62</v>
      </c>
      <c r="H14" s="1460"/>
      <c r="I14" s="1460"/>
    </row>
    <row r="15" spans="2:9" x14ac:dyDescent="0.2">
      <c r="B15" s="1466" t="s">
        <v>640</v>
      </c>
      <c r="C15" s="1460" t="s">
        <v>22</v>
      </c>
      <c r="D15" s="1464">
        <v>0.05</v>
      </c>
      <c r="E15" s="1460" t="s">
        <v>6</v>
      </c>
      <c r="F15" s="1467" t="s">
        <v>7</v>
      </c>
      <c r="G15" s="1467" t="s">
        <v>7</v>
      </c>
      <c r="H15" s="1467"/>
      <c r="I15" s="1467"/>
    </row>
    <row r="16" spans="2:9" x14ac:dyDescent="0.2">
      <c r="B16" s="1466" t="s">
        <v>641</v>
      </c>
      <c r="C16" s="1460" t="s">
        <v>22</v>
      </c>
      <c r="D16" s="1464">
        <v>0.05</v>
      </c>
      <c r="E16" s="1460" t="s">
        <v>6</v>
      </c>
      <c r="F16" s="1467" t="s">
        <v>7</v>
      </c>
      <c r="G16" s="1467" t="s">
        <v>7</v>
      </c>
      <c r="H16" s="1467"/>
      <c r="I16" s="1467"/>
    </row>
    <row r="17" spans="2:9" x14ac:dyDescent="0.2">
      <c r="B17" s="1466" t="s">
        <v>642</v>
      </c>
      <c r="C17" s="1460" t="s">
        <v>22</v>
      </c>
      <c r="D17" s="1464">
        <v>0.05</v>
      </c>
      <c r="E17" s="1460" t="s">
        <v>7</v>
      </c>
      <c r="F17" s="1467" t="s">
        <v>7</v>
      </c>
      <c r="G17" s="1467" t="s">
        <v>7</v>
      </c>
      <c r="H17" s="1467"/>
      <c r="I17" s="1467"/>
    </row>
    <row r="18" spans="2:9" x14ac:dyDescent="0.2">
      <c r="B18" s="1465" t="s">
        <v>643</v>
      </c>
      <c r="C18" s="1460" t="s">
        <v>22</v>
      </c>
      <c r="D18" s="1464">
        <v>0.05</v>
      </c>
      <c r="E18" s="1460" t="s">
        <v>7</v>
      </c>
      <c r="F18" s="1460" t="s">
        <v>62</v>
      </c>
      <c r="G18" s="1460" t="s">
        <v>62</v>
      </c>
      <c r="H18" s="1460"/>
      <c r="I18" s="1460"/>
    </row>
    <row r="20" spans="2:9" x14ac:dyDescent="0.2">
      <c r="B20" s="1455" t="s">
        <v>645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9"/>
  <sheetViews>
    <sheetView topLeftCell="A61" zoomScaleNormal="100" workbookViewId="0">
      <selection activeCell="A74" sqref="A74"/>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v>0.1</v>
      </c>
      <c r="D67" s="125">
        <v>1.4999999999999999E-2</v>
      </c>
      <c r="E67" s="130">
        <v>1</v>
      </c>
      <c r="F67" s="130">
        <v>1</v>
      </c>
    </row>
    <row r="68" spans="1:6" ht="21.75" thickBot="1" x14ac:dyDescent="0.5">
      <c r="A68" s="126" t="s">
        <v>277</v>
      </c>
      <c r="B68" s="127" t="s">
        <v>276</v>
      </c>
      <c r="C68" s="133" t="s">
        <v>283</v>
      </c>
      <c r="D68" s="128">
        <v>6.0000000000000001E-3</v>
      </c>
      <c r="E68" s="131">
        <v>0.5</v>
      </c>
      <c r="F68" s="131">
        <v>0.1</v>
      </c>
    </row>
    <row r="69" spans="1:6" x14ac:dyDescent="0.45">
      <c r="A69" s="129" t="s">
        <v>279</v>
      </c>
    </row>
    <row r="70" spans="1:6" x14ac:dyDescent="0.45">
      <c r="A70" s="129" t="s">
        <v>280</v>
      </c>
    </row>
    <row r="71" spans="1:6" x14ac:dyDescent="0.45">
      <c r="A71" s="129" t="s">
        <v>281</v>
      </c>
    </row>
    <row r="73" spans="1:6" ht="21.75" thickBot="1" x14ac:dyDescent="0.5">
      <c r="A73" s="118" t="s">
        <v>627</v>
      </c>
      <c r="B73" s="118"/>
      <c r="C73" s="118"/>
      <c r="D73" s="118"/>
      <c r="E73" s="118"/>
    </row>
    <row r="74" spans="1:6" ht="21.75" thickBot="1" x14ac:dyDescent="0.5">
      <c r="A74" s="119" t="s">
        <v>272</v>
      </c>
      <c r="B74" s="120" t="s">
        <v>1</v>
      </c>
      <c r="C74" s="121" t="s">
        <v>625</v>
      </c>
      <c r="D74" s="122" t="s">
        <v>171</v>
      </c>
      <c r="E74" s="119" t="s">
        <v>273</v>
      </c>
      <c r="F74" s="119" t="s">
        <v>274</v>
      </c>
    </row>
    <row r="75" spans="1:6" x14ac:dyDescent="0.45">
      <c r="A75" s="123" t="s">
        <v>275</v>
      </c>
      <c r="B75" s="124" t="s">
        <v>276</v>
      </c>
      <c r="C75" s="132"/>
      <c r="D75" s="125">
        <v>1.4999999999999999E-2</v>
      </c>
      <c r="E75" s="130">
        <v>1</v>
      </c>
      <c r="F75" s="130">
        <v>1</v>
      </c>
    </row>
    <row r="76" spans="1:6" ht="21.75" thickBot="1" x14ac:dyDescent="0.5">
      <c r="A76" s="126" t="s">
        <v>277</v>
      </c>
      <c r="B76" s="127" t="s">
        <v>276</v>
      </c>
      <c r="C76" s="133"/>
      <c r="D76" s="128">
        <v>6.0000000000000001E-3</v>
      </c>
      <c r="E76" s="131">
        <v>0.5</v>
      </c>
      <c r="F76" s="131">
        <v>0.1</v>
      </c>
    </row>
    <row r="77" spans="1:6" x14ac:dyDescent="0.45">
      <c r="A77" s="129" t="s">
        <v>279</v>
      </c>
    </row>
    <row r="78" spans="1:6" x14ac:dyDescent="0.45">
      <c r="A78" s="129" t="s">
        <v>280</v>
      </c>
    </row>
    <row r="79" spans="1:6" x14ac:dyDescent="0.45">
      <c r="A79"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ปีงบ68</vt:lpstr>
      <vt:lpstr>ปีงบ67</vt:lpstr>
      <vt:lpstr>ปีงบ66</vt:lpstr>
      <vt:lpstr>ปีงบ65</vt:lpstr>
      <vt:lpstr>ปีงบ64</vt:lpstr>
      <vt:lpstr>ปีงบ63</vt:lpstr>
      <vt:lpstr>ปีงบ62</vt:lpstr>
      <vt:lpstr>ปีงบ61</vt:lpstr>
      <vt:lpstr>มหาสวัสดิ์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carbamate</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ผดุงขวัญ ศรีสุวรรณกาฬ</cp:lastModifiedBy>
  <dcterms:created xsi:type="dcterms:W3CDTF">2022-03-21T08:32:44Z</dcterms:created>
  <dcterms:modified xsi:type="dcterms:W3CDTF">2025-04-10T08:49:58Z</dcterms:modified>
</cp:coreProperties>
</file>