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D:\สนอ กฝน\0-RW-Quality\ตะวันตก\"/>
    </mc:Choice>
  </mc:AlternateContent>
  <xr:revisionPtr revIDLastSave="0" documentId="13_ncr:1_{F27A7CF7-3CAD-496F-A7CC-ED3175D56132}" xr6:coauthVersionLast="36" xr6:coauthVersionMax="36" xr10:uidLastSave="{00000000-0000-0000-0000-000000000000}"/>
  <bookViews>
    <workbookView xWindow="0" yWindow="0" windowWidth="28800" windowHeight="12225" tabRatio="870" xr2:uid="{00000000-000D-0000-FFFF-FFFF00000000}"/>
  </bookViews>
  <sheets>
    <sheet name="ปีงบ68" sheetId="53" r:id="rId1"/>
    <sheet name="ปีงบ67" sheetId="52" r:id="rId2"/>
    <sheet name="ปีงบ66" sheetId="43" r:id="rId3"/>
    <sheet name="ปีงบ65" sheetId="42" r:id="rId4"/>
    <sheet name="ปีงบ64" sheetId="41" r:id="rId5"/>
    <sheet name="ปีงบ63" sheetId="40" r:id="rId6"/>
    <sheet name="ปีงบ62" sheetId="39" r:id="rId7"/>
    <sheet name="ปีงบ61" sheetId="38" r:id="rId8"/>
    <sheet name="มหาสวัสดิ์ ปี 46-60" sheetId="48" r:id="rId9"/>
    <sheet name="รส.บางเลน ปี 46-60" sheetId="51" r:id="rId10"/>
    <sheet name="ท่าม่วง ปี 46-60" sheetId="50" r:id="rId11"/>
    <sheet name="แม่กลอง ปี 46-60" sheetId="49" r:id="rId12"/>
    <sheet name="แบคทีเรียก่อโรค" sheetId="17" r:id="rId13"/>
    <sheet name="โปรโตซัว" sheetId="18" r:id="rId14"/>
    <sheet name="สารกำจัดวัชพืช" sheetId="19" r:id="rId15"/>
    <sheet name="โลหะหนักภายนอก" sheetId="20" r:id="rId16"/>
    <sheet name="กัมมันตภาพรังสี" sheetId="21" r:id="rId17"/>
  </sheets>
  <externalReferences>
    <externalReference r:id="rId18"/>
    <externalReference r:id="rId19"/>
    <externalReference r:id="rId20"/>
    <externalReference r:id="rId21"/>
    <externalReference r:id="rId22"/>
    <externalReference r:id="rId23"/>
  </externalReferences>
  <definedNames>
    <definedName name="_xlnm.Criteria">[1]data_collect!$C$4:$AU$5</definedName>
    <definedName name="_xlnm.Extract">[1]data_collect!$C$11:$BH$11</definedName>
    <definedName name="_xlnm.Print_Area" localSheetId="10">'ท่าม่วง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9" i="20" l="1"/>
  <c r="K469" i="20"/>
  <c r="R270" i="53" l="1"/>
  <c r="Q270" i="53"/>
  <c r="P270" i="53"/>
  <c r="R269" i="53"/>
  <c r="Q269" i="53"/>
  <c r="P269" i="53"/>
  <c r="R268" i="53"/>
  <c r="Q268" i="53"/>
  <c r="P268" i="53"/>
  <c r="R267" i="53"/>
  <c r="Q267" i="53"/>
  <c r="P267" i="53"/>
  <c r="R266" i="53"/>
  <c r="Q266" i="53"/>
  <c r="P266" i="53"/>
  <c r="R265" i="53"/>
  <c r="Q265" i="53"/>
  <c r="P265" i="53"/>
  <c r="R264" i="53"/>
  <c r="Q264" i="53"/>
  <c r="P264" i="53"/>
  <c r="R263" i="53"/>
  <c r="Q263" i="53"/>
  <c r="P263" i="53"/>
  <c r="R262" i="53"/>
  <c r="Q262" i="53"/>
  <c r="P262" i="53"/>
  <c r="R261" i="53"/>
  <c r="Q261" i="53"/>
  <c r="P261" i="53"/>
  <c r="R260" i="53"/>
  <c r="Q260" i="53"/>
  <c r="P260" i="53"/>
  <c r="R259" i="53"/>
  <c r="Q259" i="53"/>
  <c r="P259" i="53"/>
  <c r="R258" i="53"/>
  <c r="Q258" i="53"/>
  <c r="P258" i="53"/>
  <c r="O255" i="53"/>
  <c r="N255" i="53"/>
  <c r="M255" i="53"/>
  <c r="L255" i="53"/>
  <c r="K255" i="53"/>
  <c r="J255" i="53"/>
  <c r="I255" i="53"/>
  <c r="H255" i="53"/>
  <c r="G255" i="53"/>
  <c r="F255" i="53"/>
  <c r="E255" i="53"/>
  <c r="D255" i="53"/>
  <c r="B254" i="53"/>
  <c r="R250" i="53"/>
  <c r="Q250" i="53"/>
  <c r="P250" i="53"/>
  <c r="R249" i="53"/>
  <c r="Q249" i="53"/>
  <c r="P249" i="53"/>
  <c r="R248" i="53"/>
  <c r="Q248" i="53"/>
  <c r="P248" i="53"/>
  <c r="R247" i="53"/>
  <c r="Q247" i="53"/>
  <c r="P247" i="53"/>
  <c r="R246" i="53"/>
  <c r="Q246" i="53"/>
  <c r="P246" i="53"/>
  <c r="R245" i="53"/>
  <c r="Q245" i="53"/>
  <c r="P245" i="53"/>
  <c r="R244" i="53"/>
  <c r="Q244" i="53"/>
  <c r="P244" i="53"/>
  <c r="R243" i="53"/>
  <c r="Q243" i="53"/>
  <c r="P243" i="53"/>
  <c r="R242" i="53"/>
  <c r="Q242" i="53"/>
  <c r="P242" i="53"/>
  <c r="R241" i="53"/>
  <c r="Q241" i="53"/>
  <c r="P241" i="53"/>
  <c r="R240" i="53"/>
  <c r="Q240" i="53"/>
  <c r="P240" i="53"/>
  <c r="R239" i="53"/>
  <c r="Q239" i="53"/>
  <c r="P239" i="53"/>
  <c r="R238" i="53"/>
  <c r="Q238" i="53"/>
  <c r="P238" i="53"/>
  <c r="O235" i="53"/>
  <c r="N235" i="53"/>
  <c r="M235" i="53"/>
  <c r="L235" i="53"/>
  <c r="K235" i="53"/>
  <c r="J235" i="53"/>
  <c r="I235" i="53"/>
  <c r="H235" i="53"/>
  <c r="G235" i="53"/>
  <c r="F235" i="53"/>
  <c r="E235" i="53"/>
  <c r="D235" i="53"/>
  <c r="B234" i="53"/>
  <c r="R230" i="53"/>
  <c r="Q230" i="53"/>
  <c r="P230" i="53"/>
  <c r="R229" i="53"/>
  <c r="Q229" i="53"/>
  <c r="P229" i="53"/>
  <c r="R228" i="53"/>
  <c r="Q228" i="53"/>
  <c r="P228" i="53"/>
  <c r="R227" i="53"/>
  <c r="Q227" i="53"/>
  <c r="P227" i="53"/>
  <c r="R226" i="53"/>
  <c r="Q226" i="53"/>
  <c r="P226" i="53"/>
  <c r="R225" i="53"/>
  <c r="Q225" i="53"/>
  <c r="P225" i="53"/>
  <c r="R224" i="53"/>
  <c r="Q224" i="53"/>
  <c r="P224" i="53"/>
  <c r="R223" i="53"/>
  <c r="Q223" i="53"/>
  <c r="P223" i="53"/>
  <c r="R222" i="53"/>
  <c r="Q222" i="53"/>
  <c r="P222" i="53"/>
  <c r="R221" i="53"/>
  <c r="Q221" i="53"/>
  <c r="P221" i="53"/>
  <c r="R220" i="53"/>
  <c r="Q220" i="53"/>
  <c r="P220" i="53"/>
  <c r="R219" i="53"/>
  <c r="Q219" i="53"/>
  <c r="P219" i="53"/>
  <c r="R218" i="53"/>
  <c r="Q218" i="53"/>
  <c r="P218" i="53"/>
  <c r="R217" i="53"/>
  <c r="Q217" i="53"/>
  <c r="P217" i="53"/>
  <c r="R216" i="53"/>
  <c r="Q216" i="53"/>
  <c r="P216" i="53"/>
  <c r="R215" i="53"/>
  <c r="Q215" i="53"/>
  <c r="P215" i="53"/>
  <c r="R214" i="53"/>
  <c r="Q214" i="53"/>
  <c r="P214" i="53"/>
  <c r="Q212" i="53"/>
  <c r="P212" i="53"/>
  <c r="R211" i="53"/>
  <c r="P211" i="53"/>
  <c r="R208" i="53"/>
  <c r="P208" i="53"/>
  <c r="R207" i="53"/>
  <c r="Q207" i="53"/>
  <c r="P207" i="53"/>
  <c r="R206" i="53"/>
  <c r="Q206" i="53"/>
  <c r="P206" i="53"/>
  <c r="R205" i="53"/>
  <c r="Q205" i="53"/>
  <c r="P205" i="53"/>
  <c r="R204" i="53"/>
  <c r="Q204" i="53"/>
  <c r="P204" i="53"/>
  <c r="R203" i="53"/>
  <c r="Q203" i="53"/>
  <c r="P203" i="53"/>
  <c r="R202" i="53"/>
  <c r="Q202" i="53"/>
  <c r="P202" i="53"/>
  <c r="R201" i="53"/>
  <c r="Q201" i="53"/>
  <c r="P201" i="53"/>
  <c r="R200" i="53"/>
  <c r="Q200" i="53"/>
  <c r="P200" i="53"/>
  <c r="R199" i="53"/>
  <c r="Q199" i="53"/>
  <c r="P199" i="53"/>
  <c r="R198" i="53"/>
  <c r="P198" i="53"/>
  <c r="R197" i="53"/>
  <c r="Q197" i="53"/>
  <c r="P197" i="53"/>
  <c r="R196" i="53"/>
  <c r="Q196" i="53"/>
  <c r="P196" i="53"/>
  <c r="R195" i="53"/>
  <c r="Q195" i="53"/>
  <c r="P195" i="53"/>
  <c r="R194" i="53"/>
  <c r="Q194" i="53"/>
  <c r="P194" i="53"/>
  <c r="R193" i="53"/>
  <c r="Q193" i="53"/>
  <c r="P193" i="53"/>
  <c r="R192" i="53"/>
  <c r="Q192" i="53"/>
  <c r="P192" i="53"/>
  <c r="R191" i="53"/>
  <c r="Q191" i="53"/>
  <c r="P191" i="53"/>
  <c r="R190" i="53"/>
  <c r="Q190" i="53"/>
  <c r="P190" i="53"/>
  <c r="R189" i="53"/>
  <c r="Q189" i="53"/>
  <c r="P189" i="53"/>
  <c r="R188" i="53"/>
  <c r="Q188" i="53"/>
  <c r="P188" i="53"/>
  <c r="R187" i="53"/>
  <c r="Q187" i="53"/>
  <c r="P187" i="53"/>
  <c r="R186" i="53"/>
  <c r="Q186" i="53"/>
  <c r="P186" i="53"/>
  <c r="R185" i="53"/>
  <c r="Q185" i="53"/>
  <c r="P185" i="53"/>
  <c r="R184" i="53"/>
  <c r="Q184" i="53"/>
  <c r="P184" i="53"/>
  <c r="R183" i="53"/>
  <c r="Q183" i="53"/>
  <c r="P183" i="53"/>
  <c r="R181" i="53"/>
  <c r="Q181" i="53"/>
  <c r="P181" i="53"/>
  <c r="R180" i="53"/>
  <c r="Q180" i="53"/>
  <c r="P180" i="53"/>
  <c r="O177" i="53"/>
  <c r="N177" i="53"/>
  <c r="M177" i="53"/>
  <c r="L177" i="53"/>
  <c r="K177" i="53"/>
  <c r="J177" i="53"/>
  <c r="I177" i="53"/>
  <c r="H177" i="53"/>
  <c r="G177" i="53"/>
  <c r="F177" i="53"/>
  <c r="E177" i="53"/>
  <c r="D177" i="53"/>
  <c r="B176" i="53"/>
  <c r="R172" i="53"/>
  <c r="Q172" i="53"/>
  <c r="P172" i="53"/>
  <c r="R171" i="53"/>
  <c r="Q171" i="53"/>
  <c r="P171" i="53"/>
  <c r="R170" i="53"/>
  <c r="Q170" i="53"/>
  <c r="P170" i="53"/>
  <c r="R169" i="53"/>
  <c r="Q169" i="53"/>
  <c r="P169" i="53"/>
  <c r="R168" i="53"/>
  <c r="Q168" i="53"/>
  <c r="P168" i="53"/>
  <c r="R167" i="53"/>
  <c r="Q167" i="53"/>
  <c r="P167" i="53"/>
  <c r="R166" i="53"/>
  <c r="Q166" i="53"/>
  <c r="P166" i="53"/>
  <c r="R165" i="53"/>
  <c r="Q165" i="53"/>
  <c r="P165" i="53"/>
  <c r="R164" i="53"/>
  <c r="Q164" i="53"/>
  <c r="P164" i="53"/>
  <c r="R163" i="53"/>
  <c r="Q163" i="53"/>
  <c r="P163" i="53"/>
  <c r="R162" i="53"/>
  <c r="Q162" i="53"/>
  <c r="P162" i="53"/>
  <c r="R161" i="53"/>
  <c r="Q161" i="53"/>
  <c r="P161" i="53"/>
  <c r="R160" i="53"/>
  <c r="Q160" i="53"/>
  <c r="P160" i="53"/>
  <c r="R159" i="53"/>
  <c r="Q159" i="53"/>
  <c r="P159" i="53"/>
  <c r="R158" i="53"/>
  <c r="Q158" i="53"/>
  <c r="P158" i="53"/>
  <c r="R157" i="53"/>
  <c r="Q157" i="53"/>
  <c r="P157" i="53"/>
  <c r="R156" i="53"/>
  <c r="Q156" i="53"/>
  <c r="P156" i="53"/>
  <c r="Q154" i="53"/>
  <c r="P154" i="53"/>
  <c r="R153" i="53"/>
  <c r="Q153" i="53"/>
  <c r="P153" i="53"/>
  <c r="P150" i="53"/>
  <c r="R149" i="53"/>
  <c r="Q149" i="53"/>
  <c r="P149" i="53"/>
  <c r="R148" i="53"/>
  <c r="Q148" i="53"/>
  <c r="P148" i="53"/>
  <c r="R147" i="53"/>
  <c r="Q147" i="53"/>
  <c r="P147" i="53"/>
  <c r="R146" i="53"/>
  <c r="Q146" i="53"/>
  <c r="P146" i="53"/>
  <c r="R145" i="53"/>
  <c r="Q145" i="53"/>
  <c r="P145" i="53"/>
  <c r="R144" i="53"/>
  <c r="Q144" i="53"/>
  <c r="P144" i="53"/>
  <c r="R143" i="53"/>
  <c r="Q143" i="53"/>
  <c r="P143" i="53"/>
  <c r="R142" i="53"/>
  <c r="Q142" i="53"/>
  <c r="P142" i="53"/>
  <c r="R141" i="53"/>
  <c r="P141" i="53"/>
  <c r="R140" i="53"/>
  <c r="P140" i="53"/>
  <c r="R139" i="53"/>
  <c r="Q139" i="53"/>
  <c r="P139" i="53"/>
  <c r="R138" i="53"/>
  <c r="Q138" i="53"/>
  <c r="P138" i="53"/>
  <c r="R137" i="53"/>
  <c r="Q137" i="53"/>
  <c r="P137" i="53"/>
  <c r="R136" i="53"/>
  <c r="Q136" i="53"/>
  <c r="P136" i="53"/>
  <c r="R135" i="53"/>
  <c r="Q135" i="53"/>
  <c r="P135" i="53"/>
  <c r="R134" i="53"/>
  <c r="Q134" i="53"/>
  <c r="P134" i="53"/>
  <c r="R133" i="53"/>
  <c r="Q133" i="53"/>
  <c r="P133" i="53"/>
  <c r="R132" i="53"/>
  <c r="Q132" i="53"/>
  <c r="P132" i="53"/>
  <c r="R131" i="53"/>
  <c r="Q131" i="53"/>
  <c r="P131" i="53"/>
  <c r="R130" i="53"/>
  <c r="Q130" i="53"/>
  <c r="P130" i="53"/>
  <c r="R129" i="53"/>
  <c r="Q129" i="53"/>
  <c r="P129" i="53"/>
  <c r="R128" i="53"/>
  <c r="Q128" i="53"/>
  <c r="P128" i="53"/>
  <c r="R127" i="53"/>
  <c r="Q127" i="53"/>
  <c r="P127" i="53"/>
  <c r="R126" i="53"/>
  <c r="Q126" i="53"/>
  <c r="P126" i="53"/>
  <c r="R125" i="53"/>
  <c r="Q125" i="53"/>
  <c r="P125" i="53"/>
  <c r="R123" i="53"/>
  <c r="Q123" i="53"/>
  <c r="P123" i="53"/>
  <c r="R122" i="53"/>
  <c r="Q122" i="53"/>
  <c r="P122" i="53"/>
  <c r="O119" i="53"/>
  <c r="N119" i="53"/>
  <c r="M119" i="53"/>
  <c r="L119" i="53"/>
  <c r="K119" i="53"/>
  <c r="J119" i="53"/>
  <c r="I119" i="53"/>
  <c r="H119" i="53"/>
  <c r="G119" i="53"/>
  <c r="F119" i="53"/>
  <c r="E119" i="53"/>
  <c r="D119" i="53"/>
  <c r="B118" i="53"/>
  <c r="R114" i="53"/>
  <c r="Q114" i="53"/>
  <c r="P114" i="53"/>
  <c r="R113" i="53"/>
  <c r="Q113" i="53"/>
  <c r="P113" i="53"/>
  <c r="R112" i="53"/>
  <c r="Q112" i="53"/>
  <c r="P112" i="53"/>
  <c r="R111" i="53"/>
  <c r="Q111" i="53"/>
  <c r="P111" i="53"/>
  <c r="R110" i="53"/>
  <c r="Q110" i="53"/>
  <c r="P110" i="53"/>
  <c r="R109" i="53"/>
  <c r="Q109" i="53"/>
  <c r="P109" i="53"/>
  <c r="R108" i="53"/>
  <c r="Q108" i="53"/>
  <c r="P108" i="53"/>
  <c r="R107" i="53"/>
  <c r="Q107" i="53"/>
  <c r="P107" i="53"/>
  <c r="R106" i="53"/>
  <c r="Q106" i="53"/>
  <c r="P106" i="53"/>
  <c r="R105" i="53"/>
  <c r="Q105" i="53"/>
  <c r="P105" i="53"/>
  <c r="R104" i="53"/>
  <c r="Q104" i="53"/>
  <c r="P104" i="53"/>
  <c r="R103" i="53"/>
  <c r="Q103" i="53"/>
  <c r="P103" i="53"/>
  <c r="R102" i="53"/>
  <c r="Q102" i="53"/>
  <c r="P102" i="53"/>
  <c r="R101" i="53"/>
  <c r="Q101" i="53"/>
  <c r="P101" i="53"/>
  <c r="R100" i="53"/>
  <c r="Q100" i="53"/>
  <c r="P100" i="53"/>
  <c r="R99" i="53"/>
  <c r="Q99" i="53"/>
  <c r="P99" i="53"/>
  <c r="R98" i="53"/>
  <c r="Q98" i="53"/>
  <c r="P98" i="53"/>
  <c r="R97" i="53"/>
  <c r="P97" i="53"/>
  <c r="P96" i="53"/>
  <c r="R95" i="53"/>
  <c r="Q95" i="53"/>
  <c r="P95" i="53"/>
  <c r="P92" i="53"/>
  <c r="R91" i="53"/>
  <c r="Q91" i="53"/>
  <c r="P91" i="53"/>
  <c r="R90" i="53"/>
  <c r="Q90" i="53"/>
  <c r="P90" i="53"/>
  <c r="R89" i="53"/>
  <c r="Q89" i="53"/>
  <c r="P89" i="53"/>
  <c r="R88" i="53"/>
  <c r="Q88" i="53"/>
  <c r="P88" i="53"/>
  <c r="R87" i="53"/>
  <c r="Q87" i="53"/>
  <c r="P87" i="53"/>
  <c r="R86" i="53"/>
  <c r="Q86" i="53"/>
  <c r="P86" i="53"/>
  <c r="R85" i="53"/>
  <c r="Q85" i="53"/>
  <c r="P85" i="53"/>
  <c r="R84" i="53"/>
  <c r="P84" i="53"/>
  <c r="R83" i="53"/>
  <c r="P83" i="53"/>
  <c r="R82" i="53"/>
  <c r="P82" i="53"/>
  <c r="R81" i="53"/>
  <c r="Q81" i="53"/>
  <c r="P81" i="53"/>
  <c r="R80" i="53"/>
  <c r="Q80" i="53"/>
  <c r="P80" i="53"/>
  <c r="R79" i="53"/>
  <c r="Q79" i="53"/>
  <c r="P79" i="53"/>
  <c r="R78" i="53"/>
  <c r="Q78" i="53"/>
  <c r="P78" i="53"/>
  <c r="R77" i="53"/>
  <c r="Q77" i="53"/>
  <c r="P77" i="53"/>
  <c r="R76" i="53"/>
  <c r="Q76" i="53"/>
  <c r="P76" i="53"/>
  <c r="R75" i="53"/>
  <c r="Q75" i="53"/>
  <c r="P75" i="53"/>
  <c r="R74" i="53"/>
  <c r="Q74" i="53"/>
  <c r="P74" i="53"/>
  <c r="R73" i="53"/>
  <c r="Q73" i="53"/>
  <c r="P73" i="53"/>
  <c r="R72" i="53"/>
  <c r="Q72" i="53"/>
  <c r="P72" i="53"/>
  <c r="R71" i="53"/>
  <c r="Q71" i="53"/>
  <c r="P71" i="53"/>
  <c r="R70" i="53"/>
  <c r="Q70" i="53"/>
  <c r="P70" i="53"/>
  <c r="R69" i="53"/>
  <c r="Q69" i="53"/>
  <c r="P69" i="53"/>
  <c r="R68" i="53"/>
  <c r="Q68" i="53"/>
  <c r="P68" i="53"/>
  <c r="R67" i="53"/>
  <c r="Q67" i="53"/>
  <c r="P67" i="53"/>
  <c r="R65" i="53"/>
  <c r="Q65" i="53"/>
  <c r="P65" i="53"/>
  <c r="R64" i="53"/>
  <c r="Q64" i="53"/>
  <c r="P64" i="53"/>
  <c r="O61" i="53"/>
  <c r="N61" i="53"/>
  <c r="M61" i="53"/>
  <c r="L61" i="53"/>
  <c r="K61" i="53"/>
  <c r="J61" i="53"/>
  <c r="I61" i="53"/>
  <c r="H61" i="53"/>
  <c r="G61" i="53"/>
  <c r="F61" i="53"/>
  <c r="E61" i="53"/>
  <c r="D61" i="53"/>
  <c r="B60" i="53"/>
  <c r="R56" i="53"/>
  <c r="Q56" i="53"/>
  <c r="P56" i="53"/>
  <c r="R55" i="53"/>
  <c r="Q55" i="53"/>
  <c r="P55" i="53"/>
  <c r="R54" i="53"/>
  <c r="Q54" i="53"/>
  <c r="P54" i="53"/>
  <c r="R50" i="53"/>
  <c r="Q50" i="53"/>
  <c r="P50" i="53"/>
  <c r="R49" i="53"/>
  <c r="Q49" i="53"/>
  <c r="P49" i="53"/>
  <c r="R48" i="53"/>
  <c r="Q48" i="53"/>
  <c r="P48" i="53"/>
  <c r="R47" i="53"/>
  <c r="Q47" i="53"/>
  <c r="P47" i="53"/>
  <c r="R46" i="53"/>
  <c r="Q46" i="53"/>
  <c r="P46" i="53"/>
  <c r="R45" i="53"/>
  <c r="Q45" i="53"/>
  <c r="P45" i="53"/>
  <c r="R44" i="53"/>
  <c r="Q44" i="53"/>
  <c r="P44" i="53"/>
  <c r="R43" i="53"/>
  <c r="Q43" i="53"/>
  <c r="P43" i="53"/>
  <c r="R42" i="53"/>
  <c r="Q42" i="53"/>
  <c r="P42" i="53"/>
  <c r="R41" i="53"/>
  <c r="Q41" i="53"/>
  <c r="P41" i="53"/>
  <c r="R40" i="53"/>
  <c r="Q40" i="53"/>
  <c r="P40" i="53"/>
  <c r="R39" i="53"/>
  <c r="P39" i="53"/>
  <c r="P38" i="53"/>
  <c r="R37" i="53"/>
  <c r="Q37" i="53"/>
  <c r="P37" i="53"/>
  <c r="P34" i="53"/>
  <c r="R33" i="53"/>
  <c r="Q33" i="53"/>
  <c r="P33" i="53"/>
  <c r="R32" i="53"/>
  <c r="Q32" i="53"/>
  <c r="P32" i="53"/>
  <c r="R31" i="53"/>
  <c r="Q31" i="53"/>
  <c r="P31" i="53"/>
  <c r="R30" i="53"/>
  <c r="Q30" i="53"/>
  <c r="P30" i="53"/>
  <c r="R29" i="53"/>
  <c r="Q29" i="53"/>
  <c r="P29" i="53"/>
  <c r="R28" i="53"/>
  <c r="Q28" i="53"/>
  <c r="P28" i="53"/>
  <c r="R27" i="53"/>
  <c r="Q27" i="53"/>
  <c r="P27" i="53"/>
  <c r="R26" i="53"/>
  <c r="P26" i="53"/>
  <c r="R25" i="53"/>
  <c r="P25" i="53"/>
  <c r="R24" i="53"/>
  <c r="P24" i="53"/>
  <c r="R23" i="53"/>
  <c r="Q23" i="53"/>
  <c r="P23" i="53"/>
  <c r="R22" i="53"/>
  <c r="Q22" i="53"/>
  <c r="P22" i="53"/>
  <c r="R21" i="53"/>
  <c r="Q21" i="53"/>
  <c r="P21" i="53"/>
  <c r="R20" i="53"/>
  <c r="Q20" i="53"/>
  <c r="P20" i="53"/>
  <c r="R19" i="53"/>
  <c r="Q19" i="53"/>
  <c r="P19" i="53"/>
  <c r="R18" i="53"/>
  <c r="Q18" i="53"/>
  <c r="P18" i="53"/>
  <c r="R17" i="53"/>
  <c r="Q17" i="53"/>
  <c r="P17" i="53"/>
  <c r="R16" i="53"/>
  <c r="Q16" i="53"/>
  <c r="P16" i="53"/>
  <c r="R15" i="53"/>
  <c r="Q15" i="53"/>
  <c r="P15" i="53"/>
  <c r="R14" i="53"/>
  <c r="Q14" i="53"/>
  <c r="P14" i="53"/>
  <c r="R13" i="53"/>
  <c r="Q13" i="53"/>
  <c r="P13" i="53"/>
  <c r="R12" i="53"/>
  <c r="Q12" i="53"/>
  <c r="P12" i="53"/>
  <c r="R11" i="53"/>
  <c r="Q11" i="53"/>
  <c r="P11" i="53"/>
  <c r="R10" i="53"/>
  <c r="Q10" i="53"/>
  <c r="P10" i="53"/>
  <c r="R9" i="53"/>
  <c r="Q9" i="53"/>
  <c r="P9" i="53"/>
  <c r="R7" i="53"/>
  <c r="Q7" i="53"/>
  <c r="P7" i="53"/>
  <c r="R6" i="53"/>
  <c r="Q6" i="53"/>
  <c r="P6" i="53"/>
  <c r="B2" i="53"/>
  <c r="L431" i="20" l="1"/>
  <c r="K431" i="20"/>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Q697" i="51" s="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631" i="49" l="1"/>
  <c r="Q571" i="49"/>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3" i="48" l="1"/>
  <c r="P548" i="48"/>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<sst xmlns="http://schemas.openxmlformats.org/spreadsheetml/2006/main" count="30621" uniqueCount="628">
  <si>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</si>
  <si>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</si>
  <si>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</si>
  <si>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</si>
  <si>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</si>
  <si>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</si>
  <si>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</si>
  <si>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</si>
  <si>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</si>
  <si>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</si>
  <si>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</si>
  <si>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</si>
  <si>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</si>
  <si>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</si>
  <si>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</si>
  <si>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</si>
  <si>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</si>
  <si>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</si>
  <si>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</si>
  <si>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</si>
  <si>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</si>
  <si>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</si>
  <si>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</si>
  <si>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</si>
  <si>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</si>
  <si>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</si>
  <si>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</si>
  <si>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</si>
  <si>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</si>
  <si>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</si>
  <si>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</si>
  <si>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</si>
  <si>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</si>
  <si>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</si>
  <si>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</si>
  <si>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</si>
  <si>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</si>
  <si>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</si>
  <si>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</si>
  <si>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</si>
  <si>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</si>
  <si>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</si>
  <si>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</si>
  <si>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</si>
  <si>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</si>
  <si>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</si>
  <si>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</si>
  <si>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</si>
  <si>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</si>
  <si>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</si>
  <si>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</si>
  <si>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</si>
  <si>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</si>
  <si>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</si>
  <si>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</si>
  <si>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</si>
  <si>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</si>
  <si>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</si>
  <si>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</si>
  <si>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</si>
  <si>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</si>
  <si>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</si>
  <si>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</si>
  <si>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</si>
  <si>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</si>
  <si>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</si>
  <si>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</si>
  <si>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</si>
  <si>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</si>
  <si>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</si>
  <si>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</si>
  <si>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</si>
  <si>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</si>
  <si>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</si>
  <si>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</si>
  <si>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</si>
  <si>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</si>
  <si>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</si>
  <si>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</si>
  <si>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</si>
  <si>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</si>
  <si>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</si>
  <si>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</si>
  <si>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</si>
  <si>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</si>
  <si>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</si>
  <si>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</si>
  <si>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</si>
  <si>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</si>
  <si>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</si>
  <si>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</si>
  <si>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</si>
  <si>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</si>
  <si>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</si>
  <si>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</si>
  <si>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</si>
  <si>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</si>
  <si>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</si>
  <si>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</si>
  <si>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</si>
  <si>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</si>
  <si>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</si>
  <si>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</si>
  <si>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</si>
  <si>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</si>
  <si>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</si>
  <si>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</si>
  <si>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</si>
  <si>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</si>
  <si>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</si>
  <si>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</si>
  <si>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</si>
  <si>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</si>
  <si>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</si>
  <si>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</si>
  <si>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</si>
  <si>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</si>
  <si>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</si>
  <si>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</si>
  <si>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</si>
  <si>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</si>
  <si>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</si>
  <si>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</si>
  <si>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</si>
  <si>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</si>
  <si>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</si>
  <si>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</si>
  <si>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</si>
  <si>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</si>
  <si>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</si>
  <si>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</si>
  <si>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</si>
  <si>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</si>
  <si>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</si>
  <si>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</si>
  <si>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</si>
  <si>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</si>
  <si>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</si>
  <si>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</si>
  <si>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</si>
  <si>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</si>
  <si>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</si>
  <si>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</si>
  <si>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</si>
  <si>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</si>
  <si>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</si>
  <si>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</si>
  <si>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</si>
  <si>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</si>
  <si>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</si>
  <si>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</si>
  <si>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</si>
  <si>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</si>
  <si>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</si>
  <si>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</si>
  <si>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</si>
  <si>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</si>
  <si>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</si>
  <si>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</si>
  <si>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</si>
  <si>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</si>
  <si>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</si>
  <si>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</si>
  <si>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</si>
  <si>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</si>
  <si>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</si>
  <si>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</si>
  <si>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</si>
  <si>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</si>
  <si>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</si>
  <si>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</si>
  <si>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</si>
  <si>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</si>
  <si>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</si>
  <si>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</si>
  <si>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</si>
  <si>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</si>
  <si>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</si>
  <si>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</si>
  <si>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</si>
  <si>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</si>
  <si>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</si>
  <si>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</si>
  <si>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</si>
  <si>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</si>
  <si>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</si>
  <si>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</si>
  <si>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</si>
  <si>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</si>
  <si>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</si>
  <si>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</si>
  <si>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</si>
  <si>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</si>
  <si>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</si>
  <si>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</si>
  <si>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</si>
  <si>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</si>
  <si>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</si>
  <si>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</si>
  <si>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</si>
  <si>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</si>
  <si>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</si>
  <si>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</si>
  <si>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</si>
  <si>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</si>
  <si>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</si>
  <si>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</si>
  <si>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</si>
  <si>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</si>
  <si>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</si>
  <si>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</si>
  <si>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</si>
  <si>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</si>
  <si>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</si>
  <si>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</si>
  <si>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</si>
  <si>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</si>
  <si>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</si>
  <si>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</si>
  <si>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</si>
  <si>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</si>
  <si>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</si>
  <si>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</si>
  <si>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</si>
  <si>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</si>
  <si>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</si>
  <si>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</si>
  <si>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</si>
  <si>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</si>
  <si>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</si>
  <si>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</si>
  <si>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</si>
  <si>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</si>
  <si>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</si>
  <si>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</si>
  <si>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</si>
  <si>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</si>
  <si>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</si>
  <si>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</si>
  <si>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</si>
  <si>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</si>
  <si>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</si>
  <si>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</si>
  <si>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</si>
  <si>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</si>
  <si>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</si>
  <si>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</si>
  <si>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</si>
  <si>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</si>
  <si>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</si>
  <si>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</si>
  <si>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</si>
  <si>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</si>
  <si>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</si>
  <si>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</si>
  <si>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</si>
  <si>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</si>
  <si>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</si>
  <si>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</si>
  <si>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</si>
  <si>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</si>
  <si>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</si>
  <si>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</si>
  <si>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</si>
  <si>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</si>
  <si>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</si>
  <si>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</si>
  <si>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</si>
  <si>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</si>
  <si>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</si>
  <si>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</si>
  <si>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</si>
  <si>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</si>
  <si>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</si>
  <si>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</si>
  <si>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</si>
  <si>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</si>
  <si>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</si>
  <si>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</si>
  <si>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</si>
  <si>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</si>
  <si>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</si>
  <si>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</si>
  <si>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</si>
  <si>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</si>
  <si>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</si>
  <si>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</si>
  <si>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</si>
  <si>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</si>
  <si>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</si>
  <si>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</si>
  <si>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</si>
  <si>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</si>
  <si>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</si>
  <si>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</si>
  <si>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</si>
  <si>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</si>
  <si>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</si>
  <si>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</si>
  <si>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</si>
  <si>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</si>
  <si>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</si>
  <si>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</si>
  <si>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</si>
  <si>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</si>
  <si>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</si>
  <si>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</si>
  <si>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</si>
  <si>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</si>
  <si>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</si>
  <si>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</si>
  <si>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</si>
  <si>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</si>
  <si>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</si>
  <si>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</si>
  <si>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</si>
  <si>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</si>
  <si>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</si>
  <si>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</si>
  <si>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</si>
  <si>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</si>
  <si>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</si>
  <si>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</si>
  <si>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</si>
  <si>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</si>
  <si>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</si>
  <si>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</si>
  <si>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</si>
  <si>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</si>
  <si>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</si>
  <si>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</si>
  <si>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</si>
  <si>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</si>
  <si>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</si>
  <si>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</si>
  <si>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</si>
  <si>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</si>
  <si>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</si>
  <si>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</si>
  <si>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</si>
  <si>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</si>
  <si>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</si>
  <si>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</si>
  <si>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</si>
  <si>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</si>
  <si>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</si>
  <si>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</si>
  <si>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</si>
  <si>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</si>
  <si>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</si>
  <si>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</si>
  <si>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</si>
  <si>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</si>
  <si>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</si>
  <si>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</si>
  <si>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</si>
  <si>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</si>
  <si>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</si>
  <si>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</si>
  <si>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</si>
  <si>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</si>
  <si>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</si>
  <si>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</si>
  <si>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</si>
  <si>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</si>
  <si>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</si>
  <si>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</si>
  <si>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</si>
  <si>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</si>
  <si>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</si>
  <si>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</si>
  <si>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</si>
  <si>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</si>
  <si>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</si>
  <si>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</si>
  <si>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</si>
  <si>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</si>
  <si>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</si>
  <si>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</si>
  <si>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</si>
  <si>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</si>
  <si>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</si>
  <si>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</si>
  <si>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</si>
  <si>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</si>
  <si>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</si>
  <si>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</si>
  <si>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</si>
  <si>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</si>
  <si>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</si>
  <si>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</si>
  <si>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</si>
  <si>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</si>
  <si>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</si>
  <si>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</si>
  <si>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</si>
  <si>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</si>
  <si>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</si>
  <si>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</si>
  <si>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</si>
  <si>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</si>
  <si>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</si>
  <si>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</si>
  <si>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</si>
  <si>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</si>
  <si>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</si>
  <si>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</si>
  <si>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</si>
  <si>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</si>
  <si>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</si>
  <si>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</si>
  <si>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</si>
  <si>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</si>
  <si>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</si>
  <si>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</si>
  <si>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</si>
  <si>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</si>
  <si>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</si>
  <si>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</si>
  <si>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</si>
  <si>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</si>
  <si>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</si>
  <si>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</si>
  <si>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</si>
  <si>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</si>
  <si>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</si>
  <si>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</si>
  <si>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</si>
  <si>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</si>
  <si>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</si>
  <si>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</si>
  <si>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</si>
  <si>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</si>
  <si>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</si>
  <si>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</si>
  <si>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</si>
  <si>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</si>
  <si>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</si>
  <si>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</si>
  <si>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</si>
  <si>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</si>
  <si>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</si>
  <si>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</si>
  <si>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</si>
  <si>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</si>
  <si>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</si>
  <si>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</si>
  <si>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</si>
  <si>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</si>
  <si>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</si>
  <si>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</si>
  <si>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</si>
  <si>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</si>
  <si>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</si>
  <si>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</si>
  <si>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</si>
  <si>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</si>
  <si>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</si>
  <si>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</si>
  <si>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</si>
  <si>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</si>
  <si>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</si>
  <si>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</si>
  <si>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</si>
  <si>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</si>
  <si>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</si>
  <si>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</si>
  <si>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</si>
  <si>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</si>
  <si>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</si>
  <si>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</si>
  <si>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</si>
  <si>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</si>
  <si>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</si>
  <si>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</si>
  <si>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</si>
  <si>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</si>
  <si>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</si>
  <si>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</si>
  <si>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</si>
  <si>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</si>
  <si>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</si>
  <si>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</si>
  <si>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</si>
  <si>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</si>
  <si>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</si>
  <si>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</si>
  <si>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</si>
  <si>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</si>
  <si>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</si>
  <si>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</si>
  <si>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</si>
  <si>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</si>
  <si>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</si>
  <si>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</si>
  <si>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</si>
  <si>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</si>
  <si>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</si>
  <si>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</si>
  <si>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</si>
  <si>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</si>
  <si>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</si>
  <si>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</si>
  <si>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</si>
  <si>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</si>
  <si>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</si>
  <si>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</si>
  <si>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</si>
  <si>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</si>
  <si>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</si>
  <si>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</si>
  <si>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</si>
  <si>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</si>
  <si>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</si>
  <si>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</si>
  <si>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</si>
  <si>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</si>
  <si>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</si>
  <si>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</si>
  <si>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</si>
  <si>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</si>
  <si>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</si>
  <si>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</si>
  <si>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</si>
  <si>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</si>
  <si>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</si>
  <si>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</si>
  <si>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</si>
  <si>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</si>
  <si>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</si>
  <si>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</si>
  <si>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</si>
  <si>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</si>
  <si>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</si>
  <si>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</si>
  <si>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</si>
  <si>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</si>
  <si>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</si>
  <si>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</si>
  <si>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</si>
  <si>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</si>
  <si>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</si>
  <si>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</si>
  <si>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</si>
  <si>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</si>
  <si>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</si>
  <si>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</si>
  <si>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</si>
  <si>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</si>
  <si>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</si>
  <si>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</si>
  <si>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</si>
  <si>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</si>
  <si>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</si>
  <si>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</si>
  <si>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</si>
  <si>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</si>
  <si>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</si>
  <si>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</si>
  <si>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</si>
  <si>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</si>
  <si>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</si>
  <si>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</si>
  <si>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</si>
  <si>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</si>
  <si>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</si>
  <si>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</si>
  <si>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</si>
  <si>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</si>
  <si>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</si>
  <si>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</si>
  <si>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</si>
  <si>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</si>
  <si>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</si>
  <si>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</si>
  <si>
    <t>11.06</t>
  </si>
  <si>
    <t>9.38</t>
  </si>
  <si>
    <t>12.29</t>
  </si>
  <si>
    <t>13.20</t>
  </si>
  <si>
    <t>การตรวจสอบโลหะหนักและสารพิษทางการเกษตรในน้ำดิบหน้าโรงงานผลิตน้ำมหาสวัสดิ์ ปีงบประมาณ 2567</t>
  </si>
  <si>
    <t>การตรวจสอบโลหะหนักในน้ำดิบหน้าโรงงานผลิตน้ำมหาสวัสดิ์ ปีงบประมาณ 2567</t>
  </si>
  <si>
    <t>11.44</t>
  </si>
  <si>
    <t>10.52</t>
  </si>
  <si>
    <t>9.39</t>
  </si>
  <si>
    <t>12.19</t>
  </si>
  <si>
    <t>13.19</t>
  </si>
  <si>
    <t>11.43</t>
  </si>
  <si>
    <t>&lt;0.002</t>
  </si>
  <si>
    <t>9.52</t>
  </si>
  <si>
    <t>13.13</t>
  </si>
  <si>
    <t>11.19</t>
  </si>
  <si>
    <t>10.06</t>
  </si>
  <si>
    <t>12.08</t>
  </si>
  <si>
    <t>12.35</t>
  </si>
  <si>
    <t>9.37</t>
  </si>
  <si>
    <t>9.55</t>
  </si>
  <si>
    <t>10.15</t>
  </si>
  <si>
    <t>10.50</t>
  </si>
  <si>
    <t>&lt;0.0100</t>
  </si>
  <si>
    <t>การตรวจสอบกัมมันตรังสีในน้ำดิบหน้าโรงงานผลิตน้ำมหาสวัสดิ์ ปีงบประมาณ 2567</t>
  </si>
  <si>
    <t>11.48</t>
  </si>
  <si>
    <t>12.22</t>
  </si>
  <si>
    <t>13.29</t>
  </si>
  <si>
    <t>11.46</t>
  </si>
  <si>
    <t>11.29</t>
  </si>
  <si>
    <t>11.50</t>
  </si>
  <si>
    <t>11.30</t>
  </si>
  <si>
    <t>11.24</t>
  </si>
  <si>
    <t>9.56</t>
  </si>
  <si>
    <t>12.05</t>
  </si>
  <si>
    <t>13.15</t>
  </si>
  <si>
    <t>12.37</t>
  </si>
  <si>
    <t>12.18</t>
  </si>
  <si>
    <t>10.18</t>
  </si>
  <si>
    <t>12.53</t>
  </si>
  <si>
    <t>13.31</t>
  </si>
  <si>
    <t>การตรวจสอบหาเชื้อโปรโตซัว (Cryptosporidium) ในน้ำจากโรงงานผลิตน้ำมหาสวัสดิ์ ปีงบประมาณ 2568</t>
  </si>
  <si>
    <t>การตรวจสอบหาเชื้อก่อโรคในระบบทางเดินอาหาร ปีงบประมาณ 2568</t>
  </si>
  <si>
    <t>12.00</t>
  </si>
  <si>
    <t>11.38</t>
  </si>
  <si>
    <t>10.05</t>
  </si>
  <si>
    <t>13.26</t>
  </si>
  <si>
    <t>การตรวจสอบสารกำจัดวัชพืชในน้ำดิบหน้าโรงงานผลิตน้ำมหาสวัสดิ์ ปีงบประมาณ 2567</t>
  </si>
  <si>
    <t>การตรวจสอบสารกำจัดวัชพืชในน้ำดิบหน้าโรงงานผลิตน้ำมหาสวัสดิ์ ปีงบประมาณ 2568</t>
  </si>
  <si>
    <t xml:space="preserve"> ธ.ค.67</t>
  </si>
  <si>
    <t xml:space="preserve"> พ.ค.68</t>
  </si>
  <si>
    <t>การตรวจสอบโลหะหนักและสารพิษทางการเกษตรในน้ำดิบหน้าโรงงานผลิตน้ำมหาสวัสดิ์ ปีงบประมาณ 2568</t>
  </si>
  <si>
    <t>การตรวจสอบกัมมันตรังสีในน้ำดิบหน้าโรงงานผลิตน้ำมหาสวัสดิ์ ปีงบประมาณ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</si>
</sst>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52"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
      <sz val="18"/>
      <color indexed="12"/>
      <name val="Cordia New"/>
      <family val="2"/>
      <charset val="222"/>
    </font>
    <font>
      <b/>
      <sz val="18"/>
      <color indexed="12"/>
      <name val="TH Sarabun New"/>
      <family val="2"/>
      <charset val="222"/>
    </font>
    <font>
      <sz val="18"/>
      <name val="TH Sarabun New"/>
      <family val="2"/>
      <charset val="222"/>
    </font>
    <font>
      <sz val="18"/>
      <name val="Arial"/>
      <family val="2"/>
      <charset val="222"/>
    </font>
    <font>
      <sz val="18"/>
      <name val="Cordia New"/>
      <family val="2"/>
      <charset val="222"/>
    </font>
    <font>
      <u val="double"/>
      <sz val="18"/>
      <name val="Cordia New"/>
      <family val="2"/>
      <charset val="222"/>
    </font>
    <font>
      <sz val="18"/>
      <color theme="1"/>
      <name val="Cordia New"/>
      <family val="2"/>
      <charset val="222"/>
    </font>
    <font>
      <sz val="18"/>
      <color theme="1"/>
      <name val="TH Sarabun New"/>
      <family val="2"/>
      <charset val="222"/>
    </font>
    <font>
      <sz val="18"/>
      <name val="Cordia New"/>
      <family val="2"/>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s>
  <borders count="1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596">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44" fillId="0" borderId="0" xfId="0" quotePrefix="1" applyFont="1" applyAlignment="1">
      <alignment horizontal="left"/>
    </xf>
    <xf numFmtId="0" fontId="45" fillId="0" borderId="0" xfId="0" applyFont="1"/>
    <xf numFmtId="0" fontId="46" fillId="0" borderId="0" xfId="0" applyFont="1"/>
    <xf numFmtId="0" fontId="45" fillId="4" borderId="18" xfId="0" applyFont="1" applyFill="1" applyBorder="1"/>
    <xf numFmtId="0" fontId="45" fillId="4" borderId="19" xfId="0" applyFont="1" applyFill="1" applyBorder="1" applyAlignment="1">
      <alignment horizontal="center"/>
    </xf>
    <xf numFmtId="193" fontId="45" fillId="4" borderId="18" xfId="0" applyNumberFormat="1" applyFont="1" applyFill="1" applyBorder="1" applyAlignment="1">
      <alignment horizontal="center"/>
    </xf>
    <xf numFmtId="0" fontId="45" fillId="4" borderId="18" xfId="0" applyFont="1" applyFill="1" applyBorder="1" applyAlignment="1">
      <alignment horizontal="center"/>
    </xf>
    <xf numFmtId="0" fontId="45" fillId="4" borderId="17" xfId="0" applyFont="1" applyFill="1" applyBorder="1"/>
    <xf numFmtId="0" fontId="45" fillId="6" borderId="58" xfId="0" applyFont="1" applyFill="1" applyBorder="1"/>
    <xf numFmtId="0" fontId="45" fillId="0" borderId="33" xfId="0" applyFont="1" applyBorder="1" applyAlignment="1">
      <alignment horizontal="center"/>
    </xf>
    <xf numFmtId="190" fontId="45" fillId="0" borderId="33" xfId="0" applyNumberFormat="1" applyFont="1" applyFill="1" applyBorder="1" applyAlignment="1">
      <alignment horizontal="center"/>
    </xf>
    <xf numFmtId="0" fontId="47" fillId="0" borderId="21" xfId="0" applyFont="1" applyBorder="1"/>
    <xf numFmtId="0" fontId="47" fillId="0" borderId="50" xfId="0" applyFont="1" applyBorder="1" applyAlignment="1">
      <alignment horizontal="center"/>
    </xf>
    <xf numFmtId="191" fontId="45" fillId="0" borderId="23" xfId="0" applyNumberFormat="1" applyFont="1" applyFill="1" applyBorder="1" applyAlignment="1">
      <alignment horizontal="center"/>
    </xf>
    <xf numFmtId="0" fontId="45" fillId="0" borderId="42" xfId="0" applyFont="1" applyBorder="1" applyAlignment="1">
      <alignment horizontal="center"/>
    </xf>
    <xf numFmtId="0" fontId="45" fillId="6" borderId="38" xfId="0" applyFont="1" applyFill="1" applyBorder="1"/>
    <xf numFmtId="0" fontId="45" fillId="0" borderId="23" xfId="0" applyFont="1" applyBorder="1" applyAlignment="1">
      <alignment horizontal="center"/>
    </xf>
    <xf numFmtId="190" fontId="45" fillId="0" borderId="23" xfId="0" applyNumberFormat="1" applyFont="1" applyFill="1" applyBorder="1" applyAlignment="1">
      <alignment horizontal="center"/>
    </xf>
    <xf numFmtId="0" fontId="45" fillId="6" borderId="20" xfId="0" applyFont="1" applyFill="1" applyBorder="1"/>
    <xf numFmtId="189" fontId="45" fillId="0" borderId="23" xfId="0" applyNumberFormat="1" applyFont="1" applyFill="1" applyBorder="1" applyAlignment="1">
      <alignment horizontal="center"/>
    </xf>
    <xf numFmtId="0" fontId="45" fillId="6" borderId="24" xfId="0" applyFont="1" applyFill="1" applyBorder="1"/>
    <xf numFmtId="0" fontId="45" fillId="0" borderId="25" xfId="0" applyFont="1" applyBorder="1" applyAlignment="1">
      <alignment horizontal="center"/>
    </xf>
    <xf numFmtId="189" fontId="45" fillId="0" borderId="25" xfId="0" applyNumberFormat="1" applyFont="1" applyFill="1" applyBorder="1" applyAlignment="1">
      <alignment horizontal="center"/>
    </xf>
    <xf numFmtId="0" fontId="45" fillId="0" borderId="21" xfId="0" applyFont="1" applyFill="1" applyBorder="1"/>
    <xf numFmtId="0" fontId="47" fillId="0" borderId="50" xfId="0" applyFont="1" applyFill="1" applyBorder="1" applyAlignment="1">
      <alignment horizontal="center"/>
    </xf>
    <xf numFmtId="0" fontId="45" fillId="0" borderId="42" xfId="0" applyFont="1" applyFill="1" applyBorder="1" applyAlignment="1">
      <alignment horizontal="center"/>
    </xf>
    <xf numFmtId="0" fontId="50" fillId="0" borderId="0" xfId="0" applyFont="1" applyFill="1" applyBorder="1"/>
    <xf numFmtId="0" fontId="50" fillId="0" borderId="0" xfId="0" applyFont="1"/>
    <xf numFmtId="0" fontId="45" fillId="0" borderId="23" xfId="0" applyFont="1" applyFill="1" applyBorder="1"/>
    <xf numFmtId="0" fontId="45" fillId="0" borderId="50" xfId="0" applyFont="1" applyFill="1" applyBorder="1" applyAlignment="1">
      <alignment horizontal="center"/>
    </xf>
    <xf numFmtId="191" fontId="45" fillId="0" borderId="4" xfId="0" applyNumberFormat="1" applyFont="1" applyFill="1" applyBorder="1" applyAlignment="1">
      <alignment horizontal="center"/>
    </xf>
    <xf numFmtId="0" fontId="45" fillId="0" borderId="23" xfId="0" applyFont="1" applyFill="1" applyBorder="1" applyAlignment="1">
      <alignment horizontal="center"/>
    </xf>
    <xf numFmtId="0" fontId="45" fillId="0" borderId="25" xfId="0" applyFont="1" applyFill="1" applyBorder="1" applyAlignment="1">
      <alignment horizontal="center"/>
    </xf>
    <xf numFmtId="191" fontId="45" fillId="0" borderId="25" xfId="0" applyNumberFormat="1" applyFont="1" applyFill="1" applyBorder="1" applyAlignment="1">
      <alignment horizontal="center"/>
    </xf>
    <xf numFmtId="0" fontId="45" fillId="0" borderId="45" xfId="0" applyFont="1" applyFill="1" applyBorder="1" applyAlignment="1">
      <alignment horizontal="center"/>
    </xf>
    <xf numFmtId="0" fontId="50" fillId="0" borderId="14" xfId="0" applyFont="1" applyFill="1" applyBorder="1"/>
    <xf numFmtId="1" fontId="37" fillId="0" borderId="83" xfId="4" applyNumberFormat="1" applyFont="1" applyFill="1" applyBorder="1" applyAlignment="1">
      <alignment horizontal="center" vertical="center"/>
    </xf>
    <xf numFmtId="199" fontId="37" fillId="0" borderId="10" xfId="7" applyNumberFormat="1" applyFont="1" applyBorder="1" applyAlignment="1">
      <alignment horizontal="center" vertical="center"/>
    </xf>
    <xf numFmtId="188" fontId="37" fillId="0" borderId="6" xfId="7" applyNumberFormat="1" applyFont="1" applyBorder="1" applyAlignment="1">
      <alignment horizontal="center" vertical="center"/>
    </xf>
    <xf numFmtId="2" fontId="37" fillId="0" borderId="6" xfId="7" applyNumberFormat="1" applyFont="1" applyFill="1" applyBorder="1" applyAlignment="1">
      <alignment horizontal="center" vertical="center"/>
    </xf>
    <xf numFmtId="1" fontId="37" fillId="0" borderId="6" xfId="7" applyNumberFormat="1" applyFont="1" applyFill="1" applyBorder="1" applyAlignment="1">
      <alignment horizontal="center" vertical="center"/>
    </xf>
    <xf numFmtId="2" fontId="37" fillId="0" borderId="8" xfId="7" applyNumberFormat="1" applyFont="1" applyFill="1" applyBorder="1" applyAlignment="1">
      <alignment horizontal="center" vertical="center"/>
    </xf>
    <xf numFmtId="1" fontId="37" fillId="0" borderId="8" xfId="7"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7" fillId="0" borderId="8" xfId="4" applyNumberFormat="1" applyFont="1" applyFill="1" applyBorder="1" applyAlignment="1">
      <alignment horizontal="center" vertical="center"/>
    </xf>
    <xf numFmtId="2" fontId="37" fillId="0" borderId="6" xfId="4" applyNumberFormat="1" applyFont="1" applyFill="1" applyBorder="1" applyAlignment="1">
      <alignment horizontal="center" vertical="center"/>
    </xf>
    <xf numFmtId="2" fontId="37" fillId="0" borderId="91"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3" fontId="51" fillId="0" borderId="31" xfId="0" applyNumberFormat="1" applyFont="1" applyBorder="1" applyAlignment="1">
      <alignment horizontal="center"/>
    </xf>
    <xf numFmtId="0" fontId="51" fillId="5" borderId="5" xfId="0" applyFont="1" applyFill="1" applyBorder="1" applyAlignment="1">
      <alignment horizontal="center" vertical="center"/>
    </xf>
    <xf numFmtId="0" fontId="51" fillId="5" borderId="22" xfId="0" applyFont="1" applyFill="1" applyBorder="1" applyAlignment="1">
      <alignment horizontal="center" vertical="center"/>
    </xf>
    <xf numFmtId="3" fontId="51" fillId="0" borderId="3" xfId="0" applyNumberFormat="1" applyFont="1" applyBorder="1" applyAlignment="1">
      <alignment horizontal="center" vertical="center"/>
    </xf>
    <xf numFmtId="0" fontId="51" fillId="0" borderId="2" xfId="0" applyFont="1" applyBorder="1" applyAlignment="1">
      <alignment horizontal="center" vertical="center"/>
    </xf>
    <xf numFmtId="3" fontId="51" fillId="0" borderId="22" xfId="0" applyNumberFormat="1" applyFont="1" applyBorder="1" applyAlignment="1">
      <alignment horizontal="center" vertical="center"/>
    </xf>
    <xf numFmtId="3" fontId="51" fillId="0" borderId="20" xfId="0" applyNumberFormat="1" applyFont="1" applyBorder="1" applyAlignment="1">
      <alignment horizontal="center"/>
    </xf>
    <xf numFmtId="0" fontId="51" fillId="0" borderId="22" xfId="0" applyFont="1" applyBorder="1" applyAlignment="1">
      <alignment horizontal="center" vertical="center"/>
    </xf>
    <xf numFmtId="3" fontId="51" fillId="0" borderId="24" xfId="0" applyNumberFormat="1" applyFont="1" applyBorder="1" applyAlignment="1">
      <alignment horizont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1" fillId="0" borderId="5" xfId="0" applyFont="1" applyFill="1" applyBorder="1" applyAlignment="1">
      <alignment horizontal="center" vertical="center"/>
    </xf>
    <xf numFmtId="0" fontId="51" fillId="0" borderId="22"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5"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192" fontId="19" fillId="2" borderId="14"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2" fontId="49" fillId="0" borderId="20" xfId="0" applyNumberFormat="1" applyFont="1" applyFill="1" applyBorder="1" applyAlignment="1">
      <alignment horizontal="center"/>
    </xf>
    <xf numFmtId="2" fontId="49" fillId="0" borderId="42" xfId="0" applyNumberFormat="1" applyFont="1" applyFill="1" applyBorder="1" applyAlignment="1">
      <alignment horizontal="center"/>
    </xf>
    <xf numFmtId="2" fontId="49" fillId="0" borderId="24" xfId="0" applyNumberFormat="1" applyFont="1" applyFill="1" applyBorder="1" applyAlignment="1">
      <alignment horizontal="center"/>
    </xf>
    <xf numFmtId="2" fontId="49" fillId="0" borderId="45" xfId="0" applyNumberFormat="1" applyFont="1" applyFill="1" applyBorder="1" applyAlignment="1">
      <alignment horizontal="center"/>
    </xf>
    <xf numFmtId="0" fontId="48" fillId="0" borderId="20" xfId="0" applyFont="1" applyFill="1" applyBorder="1" applyAlignment="1">
      <alignment horizontal="left"/>
    </xf>
    <xf numFmtId="0" fontId="48" fillId="0" borderId="4" xfId="0" applyFont="1" applyFill="1" applyBorder="1" applyAlignment="1">
      <alignment horizontal="left"/>
    </xf>
    <xf numFmtId="0" fontId="48" fillId="0" borderId="42" xfId="0" applyFont="1" applyFill="1" applyBorder="1" applyAlignment="1">
      <alignment horizontal="left"/>
    </xf>
    <xf numFmtId="2" fontId="49" fillId="0" borderId="20" xfId="0" applyNumberFormat="1" applyFont="1" applyBorder="1" applyAlignment="1">
      <alignment horizontal="center"/>
    </xf>
    <xf numFmtId="2" fontId="49" fillId="0" borderId="42" xfId="0" applyNumberFormat="1" applyFont="1" applyBorder="1" applyAlignment="1">
      <alignment horizontal="center"/>
    </xf>
    <xf numFmtId="189" fontId="49" fillId="0" borderId="20" xfId="0" applyNumberFormat="1" applyFont="1" applyBorder="1" applyAlignment="1">
      <alignment horizontal="center"/>
    </xf>
    <xf numFmtId="189" fontId="49" fillId="0" borderId="42" xfId="0" applyNumberFormat="1" applyFont="1" applyBorder="1" applyAlignment="1">
      <alignment horizontal="center"/>
    </xf>
    <xf numFmtId="189" fontId="49" fillId="0" borderId="24" xfId="0" applyNumberFormat="1" applyFont="1" applyBorder="1" applyAlignment="1">
      <alignment horizontal="center"/>
    </xf>
    <xf numFmtId="189" fontId="49" fillId="0" borderId="45" xfId="0" applyNumberFormat="1" applyFont="1" applyBorder="1" applyAlignment="1">
      <alignment horizontal="center"/>
    </xf>
    <xf numFmtId="0" fontId="43" fillId="0" borderId="0" xfId="0" quotePrefix="1" applyFont="1" applyBorder="1" applyAlignment="1">
      <alignment horizontal="left"/>
    </xf>
    <xf numFmtId="0" fontId="45" fillId="4" borderId="17" xfId="0" applyFont="1" applyFill="1" applyBorder="1" applyAlignment="1">
      <alignment horizontal="center" vertical="center"/>
    </xf>
    <xf numFmtId="0" fontId="45" fillId="4" borderId="19" xfId="0" applyFont="1" applyFill="1" applyBorder="1" applyAlignment="1">
      <alignment horizontal="center" vertical="center"/>
    </xf>
    <xf numFmtId="0" fontId="47" fillId="4" borderId="17" xfId="0" applyFont="1" applyFill="1" applyBorder="1" applyAlignment="1">
      <alignment horizontal="center"/>
    </xf>
    <xf numFmtId="0" fontId="47" fillId="4" borderId="19" xfId="0" applyFont="1" applyFill="1" applyBorder="1" applyAlignment="1">
      <alignment horizontal="center"/>
    </xf>
    <xf numFmtId="0" fontId="48" fillId="0" borderId="58" xfId="0" applyFont="1" applyBorder="1" applyAlignment="1">
      <alignment horizontal="left"/>
    </xf>
    <xf numFmtId="0" fontId="48" fillId="0" borderId="59" xfId="0" applyFont="1" applyBorder="1" applyAlignment="1">
      <alignment horizontal="left"/>
    </xf>
    <xf numFmtId="0" fontId="48" fillId="0" borderId="60" xfId="0" applyFont="1" applyBorder="1" applyAlignment="1">
      <alignment horizontal="left"/>
    </xf>
    <xf numFmtId="190" fontId="49" fillId="0" borderId="58" xfId="0" applyNumberFormat="1" applyFont="1" applyBorder="1" applyAlignment="1">
      <alignment horizontal="center"/>
    </xf>
    <xf numFmtId="190" fontId="49" fillId="0" borderId="60" xfId="0" applyNumberFormat="1" applyFont="1" applyBorder="1" applyAlignment="1">
      <alignment horizontal="center"/>
    </xf>
    <xf numFmtId="190" fontId="49" fillId="0" borderId="20" xfId="0" applyNumberFormat="1" applyFont="1" applyBorder="1" applyAlignment="1">
      <alignment horizontal="center"/>
    </xf>
    <xf numFmtId="190" fontId="49" fillId="0" borderId="42" xfId="0" applyNumberFormat="1" applyFont="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1" fontId="37" fillId="0" borderId="63" xfId="0" applyNumberFormat="1" applyFont="1" applyFill="1" applyBorder="1" applyAlignment="1">
      <alignment horizontal="center" vertical="center"/>
    </xf>
    <xf numFmtId="2" fontId="37" fillId="0" borderId="6" xfId="0" applyNumberFormat="1" applyFont="1" applyFill="1" applyBorder="1" applyAlignment="1">
      <alignment horizontal="center" vertical="center"/>
    </xf>
    <xf numFmtId="0" fontId="37" fillId="0" borderId="6" xfId="0" applyFont="1" applyBorder="1" applyAlignment="1">
      <alignment horizontal="center" vertical="center"/>
    </xf>
    <xf numFmtId="2" fontId="37" fillId="0" borderId="8" xfId="0" applyNumberFormat="1" applyFont="1" applyBorder="1" applyAlignment="1">
      <alignment horizontal="center" vertical="center"/>
    </xf>
    <xf numFmtId="2" fontId="37" fillId="0" borderId="9" xfId="0" applyNumberFormat="1" applyFont="1" applyBorder="1" applyAlignment="1">
      <alignment horizontal="center" vertical="center"/>
    </xf>
    <xf numFmtId="189" fontId="37" fillId="0" borderId="9" xfId="0" applyNumberFormat="1" applyFont="1" applyBorder="1" applyAlignment="1">
      <alignment horizontal="center" vertical="center"/>
    </xf>
    <xf numFmtId="0" fontId="37" fillId="0" borderId="9" xfId="0" applyFont="1" applyBorder="1" applyAlignment="1">
      <alignment horizontal="center" vertical="center"/>
    </xf>
    <xf numFmtId="188" fontId="37" fillId="0" borderId="9" xfId="0" applyNumberFormat="1" applyFont="1" applyBorder="1" applyAlignment="1">
      <alignment horizontal="center" vertical="center"/>
    </xf>
    <xf numFmtId="191" fontId="37" fillId="0" borderId="9" xfId="4" applyNumberFormat="1" applyFont="1" applyBorder="1" applyAlignment="1" applyProtection="1">
      <alignment horizontal="center" vertical="center"/>
    </xf>
    <xf numFmtId="3" fontId="37" fillId="0" borderId="9" xfId="0" applyNumberFormat="1" applyFont="1" applyBorder="1" applyAlignment="1">
      <alignment horizontal="center" vertical="center"/>
    </xf>
    <xf numFmtId="1" fontId="37" fillId="0" borderId="6" xfId="4" applyNumberFormat="1" applyFont="1" applyFill="1" applyBorder="1" applyAlignment="1">
      <alignment horizontal="center" vertical="center"/>
    </xf>
    <xf numFmtId="1" fontId="37" fillId="0" borderId="91" xfId="4" applyNumberFormat="1" applyFont="1" applyFill="1" applyBorder="1" applyAlignment="1">
      <alignment horizontal="center" vertic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F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F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F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F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F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F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F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F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F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F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F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F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F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F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F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F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F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F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F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F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F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F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F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F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F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F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F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F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F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F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F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F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F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F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F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F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431</xdr:row>
          <xdr:rowOff>342900</xdr:rowOff>
        </xdr:from>
        <xdr:to>
          <xdr:col>0</xdr:col>
          <xdr:colOff>800100</xdr:colOff>
          <xdr:row>433</xdr:row>
          <xdr:rowOff>47625</xdr:rowOff>
        </xdr:to>
        <xdr:sp macro="" textlink="">
          <xdr:nvSpPr>
            <xdr:cNvPr id="17465" name="Object 57" hidden="1">
              <a:extLst>
                <a:ext uri="{63B3BB69-23CF-44E3-9099-C40C66FF867C}">
                  <a14:compatExt spid="_x0000_s17465"/>
                </a:ext>
                <a:ext uri="{FF2B5EF4-FFF2-40B4-BE49-F238E27FC236}">
                  <a16:creationId xmlns:a16="http://schemas.microsoft.com/office/drawing/2014/main" id="{00000000-0008-0000-0F00-00003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432</xdr:row>
          <xdr:rowOff>352425</xdr:rowOff>
        </xdr:from>
        <xdr:to>
          <xdr:col>0</xdr:col>
          <xdr:colOff>800100</xdr:colOff>
          <xdr:row>434</xdr:row>
          <xdr:rowOff>66675</xdr:rowOff>
        </xdr:to>
        <xdr:sp macro="" textlink="">
          <xdr:nvSpPr>
            <xdr:cNvPr id="17466" name="Object 58" hidden="1">
              <a:extLst>
                <a:ext uri="{63B3BB69-23CF-44E3-9099-C40C66FF867C}">
                  <a14:compatExt spid="_x0000_s17466"/>
                </a:ext>
                <a:ext uri="{FF2B5EF4-FFF2-40B4-BE49-F238E27FC236}">
                  <a16:creationId xmlns:a16="http://schemas.microsoft.com/office/drawing/2014/main" id="{00000000-0008-0000-0F00-00003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433</xdr:row>
          <xdr:rowOff>352425</xdr:rowOff>
        </xdr:from>
        <xdr:to>
          <xdr:col>0</xdr:col>
          <xdr:colOff>790575</xdr:colOff>
          <xdr:row>435</xdr:row>
          <xdr:rowOff>66675</xdr:rowOff>
        </xdr:to>
        <xdr:sp macro="" textlink="">
          <xdr:nvSpPr>
            <xdr:cNvPr id="17467" name="Object 59" hidden="1">
              <a:extLst>
                <a:ext uri="{63B3BB69-23CF-44E3-9099-C40C66FF867C}">
                  <a14:compatExt spid="_x0000_s17467"/>
                </a:ext>
                <a:ext uri="{FF2B5EF4-FFF2-40B4-BE49-F238E27FC236}">
                  <a16:creationId xmlns:a16="http://schemas.microsoft.com/office/drawing/2014/main" id="{00000000-0008-0000-0F00-00003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434</xdr:row>
          <xdr:rowOff>352425</xdr:rowOff>
        </xdr:from>
        <xdr:to>
          <xdr:col>0</xdr:col>
          <xdr:colOff>771525</xdr:colOff>
          <xdr:row>436</xdr:row>
          <xdr:rowOff>66675</xdr:rowOff>
        </xdr:to>
        <xdr:sp macro="" textlink="">
          <xdr:nvSpPr>
            <xdr:cNvPr id="17468" name="Object 60" hidden="1">
              <a:extLst>
                <a:ext uri="{63B3BB69-23CF-44E3-9099-C40C66FF867C}">
                  <a14:compatExt spid="_x0000_s17468"/>
                </a:ext>
                <a:ext uri="{FF2B5EF4-FFF2-40B4-BE49-F238E27FC236}">
                  <a16:creationId xmlns:a16="http://schemas.microsoft.com/office/drawing/2014/main" id="{00000000-0008-0000-0F00-00003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469</xdr:row>
          <xdr:rowOff>342900</xdr:rowOff>
        </xdr:from>
        <xdr:to>
          <xdr:col>0</xdr:col>
          <xdr:colOff>800100</xdr:colOff>
          <xdr:row>471</xdr:row>
          <xdr:rowOff>47625</xdr:rowOff>
        </xdr:to>
        <xdr:sp macro="" textlink="">
          <xdr:nvSpPr>
            <xdr:cNvPr id="17469" name="Object 61" hidden="1">
              <a:extLst>
                <a:ext uri="{63B3BB69-23CF-44E3-9099-C40C66FF867C}">
                  <a14:compatExt spid="_x0000_s17469"/>
                </a:ext>
                <a:ext uri="{FF2B5EF4-FFF2-40B4-BE49-F238E27FC236}">
                  <a16:creationId xmlns:a16="http://schemas.microsoft.com/office/drawing/2014/main" id="{00000000-0008-0000-0F00-00003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470</xdr:row>
          <xdr:rowOff>352425</xdr:rowOff>
        </xdr:from>
        <xdr:to>
          <xdr:col>0</xdr:col>
          <xdr:colOff>800100</xdr:colOff>
          <xdr:row>472</xdr:row>
          <xdr:rowOff>66675</xdr:rowOff>
        </xdr:to>
        <xdr:sp macro="" textlink="">
          <xdr:nvSpPr>
            <xdr:cNvPr id="17470" name="Object 62" hidden="1">
              <a:extLst>
                <a:ext uri="{63B3BB69-23CF-44E3-9099-C40C66FF867C}">
                  <a14:compatExt spid="_x0000_s17470"/>
                </a:ext>
                <a:ext uri="{FF2B5EF4-FFF2-40B4-BE49-F238E27FC236}">
                  <a16:creationId xmlns:a16="http://schemas.microsoft.com/office/drawing/2014/main" id="{00000000-0008-0000-0F00-00003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471</xdr:row>
          <xdr:rowOff>352425</xdr:rowOff>
        </xdr:from>
        <xdr:to>
          <xdr:col>0</xdr:col>
          <xdr:colOff>790575</xdr:colOff>
          <xdr:row>473</xdr:row>
          <xdr:rowOff>66675</xdr:rowOff>
        </xdr:to>
        <xdr:sp macro="" textlink="">
          <xdr:nvSpPr>
            <xdr:cNvPr id="17471" name="Object 63" hidden="1">
              <a:extLst>
                <a:ext uri="{63B3BB69-23CF-44E3-9099-C40C66FF867C}">
                  <a14:compatExt spid="_x0000_s17471"/>
                </a:ext>
                <a:ext uri="{FF2B5EF4-FFF2-40B4-BE49-F238E27FC236}">
                  <a16:creationId xmlns:a16="http://schemas.microsoft.com/office/drawing/2014/main" id="{00000000-0008-0000-0F00-00003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472</xdr:row>
          <xdr:rowOff>352425</xdr:rowOff>
        </xdr:from>
        <xdr:to>
          <xdr:col>0</xdr:col>
          <xdr:colOff>771525</xdr:colOff>
          <xdr:row>474</xdr:row>
          <xdr:rowOff>66675</xdr:rowOff>
        </xdr:to>
        <xdr:sp macro="" textlink="">
          <xdr:nvSpPr>
            <xdr:cNvPr id="17472" name="Object 64" hidden="1">
              <a:extLst>
                <a:ext uri="{63B3BB69-23CF-44E3-9099-C40C66FF867C}">
                  <a14:compatExt spid="_x0000_s17472"/>
                </a:ext>
                <a:ext uri="{FF2B5EF4-FFF2-40B4-BE49-F238E27FC236}">
                  <a16:creationId xmlns:a16="http://schemas.microsoft.com/office/drawing/2014/main" id="{00000000-0008-0000-0F00-00004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55" Type="http://schemas.openxmlformats.org/officeDocument/2006/relationships/oleObject" Target="../embeddings/oleObject48.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3" Type="http://schemas.openxmlformats.org/officeDocument/2006/relationships/oleObject" Target="../embeddings/oleObject46.bin"/><Relationship Id="rId58" Type="http://schemas.openxmlformats.org/officeDocument/2006/relationships/oleObject" Target="../embeddings/oleObject51.bin"/><Relationship Id="rId5" Type="http://schemas.openxmlformats.org/officeDocument/2006/relationships/image" Target="../media/image1.emf"/><Relationship Id="rId19" Type="http://schemas.openxmlformats.org/officeDocument/2006/relationships/oleObject" Target="../embeddings/oleObject12.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56" Type="http://schemas.openxmlformats.org/officeDocument/2006/relationships/oleObject" Target="../embeddings/oleObject49.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59" Type="http://schemas.openxmlformats.org/officeDocument/2006/relationships/oleObject" Target="../embeddings/oleObject52.bin"/><Relationship Id="rId20" Type="http://schemas.openxmlformats.org/officeDocument/2006/relationships/oleObject" Target="../embeddings/oleObject13.bin"/><Relationship Id="rId41" Type="http://schemas.openxmlformats.org/officeDocument/2006/relationships/oleObject" Target="../embeddings/oleObject34.bin"/><Relationship Id="rId54" Type="http://schemas.openxmlformats.org/officeDocument/2006/relationships/oleObject" Target="../embeddings/oleObject47.bin"/><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57" Type="http://schemas.openxmlformats.org/officeDocument/2006/relationships/oleObject" Target="../embeddings/oleObject50.bin"/><Relationship Id="rId10" Type="http://schemas.openxmlformats.org/officeDocument/2006/relationships/oleObject" Target="../embeddings/oleObject4.bin"/><Relationship Id="rId31" Type="http://schemas.openxmlformats.org/officeDocument/2006/relationships/oleObject" Target="../embeddings/oleObject24.bin"/><Relationship Id="rId44" Type="http://schemas.openxmlformats.org/officeDocument/2006/relationships/oleObject" Target="../embeddings/oleObject37.bin"/><Relationship Id="rId52" Type="http://schemas.openxmlformats.org/officeDocument/2006/relationships/oleObject" Target="../embeddings/oleObject4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BE8B-FC69-47F1-9564-D9FC447BF2C2}">
  <sheetPr>
    <tabColor indexed="11"/>
  </sheetPr>
  <dimension ref="A1:T273"/>
  <sheetViews>
    <sheetView showGridLines="0" tabSelected="1" zoomScale="40" zoomScaleNormal="40" workbookViewId="0">
      <selection activeCell="I257" sqref="I257"/>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2568</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2568</v>
      </c>
    </row>
    <row r="3" spans="1:20" s="148" customFormat="1" ht="24.95" customHeight="1" thickBot="1" x14ac:dyDescent="0.25">
      <c r="A3" s="141"/>
      <c r="B3" s="142" t="s">
        <v>0</v>
      </c>
      <c r="C3" s="142" t="s">
        <v>1</v>
      </c>
      <c r="D3" s="143">
        <v>45566</v>
      </c>
      <c r="E3" s="143">
        <v>45598</v>
      </c>
      <c r="F3" s="143">
        <v>45630</v>
      </c>
      <c r="G3" s="143">
        <v>45662</v>
      </c>
      <c r="H3" s="143">
        <v>45694</v>
      </c>
      <c r="I3" s="143">
        <v>45726</v>
      </c>
      <c r="J3" s="143">
        <v>45758</v>
      </c>
      <c r="K3" s="143">
        <v>45790</v>
      </c>
      <c r="L3" s="143">
        <v>45822</v>
      </c>
      <c r="M3" s="143">
        <v>45854</v>
      </c>
      <c r="N3" s="143">
        <v>45886</v>
      </c>
      <c r="O3" s="143">
        <v>45918</v>
      </c>
      <c r="P3" s="144" t="s">
        <v>309</v>
      </c>
      <c r="Q3" s="145" t="s">
        <v>310</v>
      </c>
      <c r="R3" s="146" t="s">
        <v>311</v>
      </c>
      <c r="S3" s="147" t="s">
        <v>312</v>
      </c>
      <c r="T3" s="147" t="s">
        <v>171</v>
      </c>
    </row>
    <row r="4" spans="1:20" ht="24.95" customHeight="1" x14ac:dyDescent="0.2">
      <c r="B4" s="149" t="s">
        <v>5</v>
      </c>
      <c r="C4" s="150"/>
      <c r="D4" s="151">
        <v>7</v>
      </c>
      <c r="E4" s="152">
        <v>11</v>
      </c>
      <c r="F4" s="152">
        <v>2</v>
      </c>
      <c r="G4" s="1584">
        <v>6</v>
      </c>
      <c r="H4" s="152"/>
      <c r="I4" s="152"/>
      <c r="J4" s="152"/>
      <c r="K4" s="152"/>
      <c r="L4" s="152"/>
      <c r="M4" s="152"/>
      <c r="N4" s="152"/>
      <c r="O4" s="153"/>
      <c r="P4" s="154" t="s">
        <v>7</v>
      </c>
      <c r="Q4" s="155" t="s">
        <v>7</v>
      </c>
      <c r="R4" s="156" t="s">
        <v>7</v>
      </c>
      <c r="S4" s="157" t="s">
        <v>6</v>
      </c>
      <c r="T4" s="157" t="s">
        <v>6</v>
      </c>
    </row>
    <row r="5" spans="1:20" ht="24.95" customHeight="1" x14ac:dyDescent="0.2">
      <c r="B5" s="158" t="s">
        <v>8</v>
      </c>
      <c r="C5" s="159" t="s">
        <v>9</v>
      </c>
      <c r="D5" s="160" t="s">
        <v>611</v>
      </c>
      <c r="E5" s="161" t="s">
        <v>618</v>
      </c>
      <c r="F5" s="161" t="s">
        <v>385</v>
      </c>
      <c r="G5" s="1585">
        <v>10.45</v>
      </c>
      <c r="H5" s="161"/>
      <c r="I5" s="161"/>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25</v>
      </c>
      <c r="E6" s="168">
        <v>22</v>
      </c>
      <c r="F6" s="168">
        <v>19.100000000000001</v>
      </c>
      <c r="G6" s="1586">
        <v>0</v>
      </c>
      <c r="H6" s="168"/>
      <c r="I6" s="169"/>
      <c r="J6" s="161"/>
      <c r="K6" s="169"/>
      <c r="L6" s="169"/>
      <c r="M6" s="169"/>
      <c r="N6" s="169"/>
      <c r="O6" s="170"/>
      <c r="P6" s="171">
        <f>MAX(D6:O6)</f>
        <v>25</v>
      </c>
      <c r="Q6" s="172">
        <f>MIN(D6:O6)</f>
        <v>0</v>
      </c>
      <c r="R6" s="173">
        <f>AVERAGE(D6:O6)</f>
        <v>16.524999999999999</v>
      </c>
      <c r="S6" s="166" t="s">
        <v>6</v>
      </c>
      <c r="T6" s="166" t="s">
        <v>6</v>
      </c>
    </row>
    <row r="7" spans="1:20" ht="24.95" customHeight="1" x14ac:dyDescent="0.2">
      <c r="B7" s="174" t="s">
        <v>12</v>
      </c>
      <c r="C7" s="175" t="s">
        <v>13</v>
      </c>
      <c r="D7" s="167">
        <v>7</v>
      </c>
      <c r="E7" s="168">
        <v>5</v>
      </c>
      <c r="F7" s="168" t="s">
        <v>7</v>
      </c>
      <c r="G7" s="1586">
        <v>0</v>
      </c>
      <c r="H7" s="168"/>
      <c r="I7" s="176"/>
      <c r="J7" s="161"/>
      <c r="K7" s="176"/>
      <c r="L7" s="176"/>
      <c r="M7" s="176"/>
      <c r="N7" s="176"/>
      <c r="O7" s="170"/>
      <c r="P7" s="177">
        <f>MAX(D7:O7)</f>
        <v>7</v>
      </c>
      <c r="Q7" s="178">
        <f>MIN(D7:O7)</f>
        <v>0</v>
      </c>
      <c r="R7" s="179">
        <f>AVERAGE(D7:O7)</f>
        <v>4</v>
      </c>
      <c r="S7" s="180" t="s">
        <v>7</v>
      </c>
      <c r="T7" s="180" t="s">
        <v>7</v>
      </c>
    </row>
    <row r="8" spans="1:20" ht="24.95" customHeight="1" x14ac:dyDescent="0.2">
      <c r="B8" s="174" t="s">
        <v>14</v>
      </c>
      <c r="C8" s="175"/>
      <c r="D8" s="167" t="s">
        <v>61</v>
      </c>
      <c r="E8" s="168" t="s">
        <v>61</v>
      </c>
      <c r="F8" s="168" t="s">
        <v>61</v>
      </c>
      <c r="G8" s="1586">
        <v>0</v>
      </c>
      <c r="H8" s="168"/>
      <c r="I8" s="176"/>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69.599999999999994</v>
      </c>
      <c r="E9" s="168">
        <v>14.6</v>
      </c>
      <c r="F9" s="181">
        <v>11.6</v>
      </c>
      <c r="G9" s="1586">
        <v>0</v>
      </c>
      <c r="H9" s="168"/>
      <c r="I9" s="181"/>
      <c r="J9" s="161"/>
      <c r="K9" s="181"/>
      <c r="L9" s="181"/>
      <c r="M9" s="181"/>
      <c r="N9" s="181"/>
      <c r="O9" s="170"/>
      <c r="P9" s="171">
        <f t="shared" ref="P9:P34" si="0">MAX(D9:O9)</f>
        <v>69.599999999999994</v>
      </c>
      <c r="Q9" s="172">
        <f t="shared" ref="Q9:Q23" si="1">MIN(D9:O9)</f>
        <v>0</v>
      </c>
      <c r="R9" s="173">
        <f t="shared" ref="R9:R33" si="2">AVERAGE(D9:O9)</f>
        <v>23.949999999999996</v>
      </c>
      <c r="S9" s="180" t="s">
        <v>7</v>
      </c>
      <c r="T9" s="180" t="s">
        <v>7</v>
      </c>
    </row>
    <row r="10" spans="1:20" ht="24.95" customHeight="1" x14ac:dyDescent="0.2">
      <c r="B10" s="174" t="s">
        <v>16</v>
      </c>
      <c r="C10" s="175"/>
      <c r="D10" s="182">
        <v>7.98</v>
      </c>
      <c r="E10" s="181">
        <v>8</v>
      </c>
      <c r="F10" s="181">
        <v>7.88</v>
      </c>
      <c r="G10" s="1586">
        <v>0</v>
      </c>
      <c r="H10" s="168"/>
      <c r="I10" s="181"/>
      <c r="J10" s="161"/>
      <c r="K10" s="181"/>
      <c r="L10" s="181"/>
      <c r="M10" s="181"/>
      <c r="N10" s="181"/>
      <c r="O10" s="170"/>
      <c r="P10" s="163">
        <f t="shared" si="0"/>
        <v>8</v>
      </c>
      <c r="Q10" s="164">
        <f t="shared" si="1"/>
        <v>0</v>
      </c>
      <c r="R10" s="165">
        <f t="shared" si="2"/>
        <v>5.9649999999999999</v>
      </c>
      <c r="S10" s="166" t="s">
        <v>17</v>
      </c>
      <c r="T10" s="166" t="s">
        <v>6</v>
      </c>
    </row>
    <row r="11" spans="1:20" ht="24.95" customHeight="1" x14ac:dyDescent="0.2">
      <c r="B11" s="174" t="s">
        <v>359</v>
      </c>
      <c r="C11" s="183" t="s">
        <v>19</v>
      </c>
      <c r="D11" s="167">
        <v>254</v>
      </c>
      <c r="E11" s="168">
        <v>235</v>
      </c>
      <c r="F11" s="168">
        <v>213</v>
      </c>
      <c r="G11" s="1586">
        <v>0</v>
      </c>
      <c r="H11" s="168"/>
      <c r="I11" s="176"/>
      <c r="J11" s="184"/>
      <c r="K11" s="176"/>
      <c r="L11" s="176"/>
      <c r="M11" s="176"/>
      <c r="N11" s="176"/>
      <c r="O11" s="170"/>
      <c r="P11" s="177">
        <f t="shared" si="0"/>
        <v>254</v>
      </c>
      <c r="Q11" s="178">
        <f t="shared" si="1"/>
        <v>0</v>
      </c>
      <c r="R11" s="179">
        <f t="shared" si="2"/>
        <v>175.5</v>
      </c>
      <c r="S11" s="180" t="s">
        <v>7</v>
      </c>
      <c r="T11" s="180" t="s">
        <v>7</v>
      </c>
    </row>
    <row r="12" spans="1:20" ht="24.95" customHeight="1" x14ac:dyDescent="0.2">
      <c r="B12" s="185" t="s">
        <v>365</v>
      </c>
      <c r="C12" s="186" t="s">
        <v>20</v>
      </c>
      <c r="D12" s="182">
        <v>0.11</v>
      </c>
      <c r="E12" s="181">
        <v>0.13</v>
      </c>
      <c r="F12" s="181">
        <v>0.12</v>
      </c>
      <c r="G12" s="1587">
        <v>0.12</v>
      </c>
      <c r="H12" s="187"/>
      <c r="I12" s="187"/>
      <c r="J12" s="188"/>
      <c r="K12" s="187"/>
      <c r="L12" s="187"/>
      <c r="M12" s="187"/>
      <c r="N12" s="187"/>
      <c r="O12" s="189"/>
      <c r="P12" s="163">
        <f t="shared" si="0"/>
        <v>0.13</v>
      </c>
      <c r="Q12" s="164">
        <f t="shared" si="1"/>
        <v>0.11</v>
      </c>
      <c r="R12" s="165">
        <f t="shared" si="2"/>
        <v>0.12</v>
      </c>
      <c r="S12" s="190" t="s">
        <v>7</v>
      </c>
      <c r="T12" s="180" t="s">
        <v>7</v>
      </c>
    </row>
    <row r="13" spans="1:20" ht="24.95" customHeight="1" x14ac:dyDescent="0.2">
      <c r="B13" s="174" t="s">
        <v>21</v>
      </c>
      <c r="C13" s="175" t="s">
        <v>22</v>
      </c>
      <c r="D13" s="167">
        <v>107</v>
      </c>
      <c r="E13" s="168">
        <v>119</v>
      </c>
      <c r="F13" s="168">
        <v>119</v>
      </c>
      <c r="G13" s="1586">
        <v>131</v>
      </c>
      <c r="H13" s="168"/>
      <c r="I13" s="176"/>
      <c r="J13" s="184"/>
      <c r="K13" s="176"/>
      <c r="L13" s="176"/>
      <c r="M13" s="176"/>
      <c r="N13" s="176"/>
      <c r="O13" s="170"/>
      <c r="P13" s="177">
        <f t="shared" si="0"/>
        <v>131</v>
      </c>
      <c r="Q13" s="178">
        <f t="shared" si="1"/>
        <v>107</v>
      </c>
      <c r="R13" s="179">
        <f t="shared" si="2"/>
        <v>119</v>
      </c>
      <c r="S13" s="180" t="s">
        <v>7</v>
      </c>
      <c r="T13" s="180" t="s">
        <v>7</v>
      </c>
    </row>
    <row r="14" spans="1:20" ht="24.95" customHeight="1" x14ac:dyDescent="0.2">
      <c r="B14" s="191" t="s">
        <v>23</v>
      </c>
      <c r="C14" s="175" t="s">
        <v>22</v>
      </c>
      <c r="D14" s="167">
        <v>0</v>
      </c>
      <c r="E14" s="168">
        <v>0</v>
      </c>
      <c r="F14" s="168" t="s">
        <v>7</v>
      </c>
      <c r="G14" s="1586" t="s">
        <v>7</v>
      </c>
      <c r="H14" s="168"/>
      <c r="I14" s="176"/>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222</v>
      </c>
      <c r="E15" s="168">
        <v>156</v>
      </c>
      <c r="F15" s="168" t="s">
        <v>7</v>
      </c>
      <c r="G15" s="1586" t="s">
        <v>7</v>
      </c>
      <c r="H15" s="168"/>
      <c r="I15" s="176"/>
      <c r="J15" s="184"/>
      <c r="K15" s="176"/>
      <c r="L15" s="176"/>
      <c r="M15" s="176"/>
      <c r="N15" s="176"/>
      <c r="O15" s="170"/>
      <c r="P15" s="177">
        <f t="shared" si="0"/>
        <v>222</v>
      </c>
      <c r="Q15" s="178">
        <f t="shared" si="1"/>
        <v>156</v>
      </c>
      <c r="R15" s="179">
        <f t="shared" si="2"/>
        <v>189</v>
      </c>
      <c r="S15" s="166" t="s">
        <v>6</v>
      </c>
      <c r="T15" s="166" t="s">
        <v>6</v>
      </c>
    </row>
    <row r="16" spans="1:20" ht="24.95" customHeight="1" x14ac:dyDescent="0.2">
      <c r="B16" s="174" t="s">
        <v>25</v>
      </c>
      <c r="C16" s="175" t="s">
        <v>22</v>
      </c>
      <c r="D16" s="167">
        <v>152</v>
      </c>
      <c r="E16" s="168">
        <v>141</v>
      </c>
      <c r="F16" s="168" t="s">
        <v>7</v>
      </c>
      <c r="G16" s="1586" t="s">
        <v>7</v>
      </c>
      <c r="H16" s="168"/>
      <c r="I16" s="176"/>
      <c r="J16" s="184"/>
      <c r="K16" s="176"/>
      <c r="L16" s="176"/>
      <c r="M16" s="176"/>
      <c r="N16" s="176"/>
      <c r="O16" s="170"/>
      <c r="P16" s="177">
        <f t="shared" si="0"/>
        <v>152</v>
      </c>
      <c r="Q16" s="178">
        <f t="shared" si="1"/>
        <v>141</v>
      </c>
      <c r="R16" s="179">
        <f t="shared" si="2"/>
        <v>146.5</v>
      </c>
      <c r="S16" s="180" t="s">
        <v>7</v>
      </c>
      <c r="T16" s="180" t="s">
        <v>7</v>
      </c>
    </row>
    <row r="17" spans="2:20" ht="24.95" customHeight="1" x14ac:dyDescent="0.2">
      <c r="B17" s="174" t="s">
        <v>26</v>
      </c>
      <c r="C17" s="175" t="s">
        <v>22</v>
      </c>
      <c r="D17" s="167">
        <v>70</v>
      </c>
      <c r="E17" s="168">
        <v>15</v>
      </c>
      <c r="F17" s="168" t="s">
        <v>7</v>
      </c>
      <c r="G17" s="1586" t="s">
        <v>7</v>
      </c>
      <c r="H17" s="168"/>
      <c r="I17" s="176"/>
      <c r="J17" s="184"/>
      <c r="K17" s="176"/>
      <c r="L17" s="176"/>
      <c r="M17" s="176"/>
      <c r="N17" s="176"/>
      <c r="O17" s="170"/>
      <c r="P17" s="177">
        <f t="shared" si="0"/>
        <v>70</v>
      </c>
      <c r="Q17" s="178">
        <f t="shared" si="1"/>
        <v>15</v>
      </c>
      <c r="R17" s="179">
        <f t="shared" si="2"/>
        <v>42.5</v>
      </c>
      <c r="S17" s="180" t="s">
        <v>7</v>
      </c>
      <c r="T17" s="180" t="s">
        <v>7</v>
      </c>
    </row>
    <row r="18" spans="2:20" ht="24.95" customHeight="1" x14ac:dyDescent="0.2">
      <c r="B18" s="174" t="s">
        <v>27</v>
      </c>
      <c r="C18" s="175" t="s">
        <v>22</v>
      </c>
      <c r="D18" s="167">
        <v>109</v>
      </c>
      <c r="E18" s="168">
        <v>120</v>
      </c>
      <c r="F18" s="168" t="s">
        <v>7</v>
      </c>
      <c r="G18" s="1586" t="s">
        <v>7</v>
      </c>
      <c r="H18" s="168"/>
      <c r="I18" s="176"/>
      <c r="J18" s="184"/>
      <c r="K18" s="176"/>
      <c r="L18" s="176"/>
      <c r="M18" s="176"/>
      <c r="N18" s="176"/>
      <c r="O18" s="170"/>
      <c r="P18" s="177">
        <f t="shared" si="0"/>
        <v>120</v>
      </c>
      <c r="Q18" s="178">
        <f t="shared" si="1"/>
        <v>109</v>
      </c>
      <c r="R18" s="179">
        <f t="shared" si="2"/>
        <v>114.5</v>
      </c>
      <c r="S18" s="180" t="s">
        <v>7</v>
      </c>
      <c r="T18" s="180" t="s">
        <v>7</v>
      </c>
    </row>
    <row r="19" spans="2:20" ht="24.95" customHeight="1" x14ac:dyDescent="0.2">
      <c r="B19" s="174" t="s">
        <v>28</v>
      </c>
      <c r="C19" s="175" t="s">
        <v>22</v>
      </c>
      <c r="D19" s="167">
        <v>107</v>
      </c>
      <c r="E19" s="168">
        <v>119</v>
      </c>
      <c r="F19" s="168" t="s">
        <v>7</v>
      </c>
      <c r="G19" s="1586" t="s">
        <v>7</v>
      </c>
      <c r="H19" s="168"/>
      <c r="I19" s="176"/>
      <c r="J19" s="184"/>
      <c r="K19" s="176"/>
      <c r="L19" s="176"/>
      <c r="M19" s="176"/>
      <c r="N19" s="176"/>
      <c r="O19" s="170"/>
      <c r="P19" s="177">
        <f t="shared" si="0"/>
        <v>119</v>
      </c>
      <c r="Q19" s="178">
        <f t="shared" si="1"/>
        <v>107</v>
      </c>
      <c r="R19" s="179">
        <f t="shared" si="2"/>
        <v>113</v>
      </c>
      <c r="S19" s="180" t="s">
        <v>7</v>
      </c>
      <c r="T19" s="180" t="s">
        <v>7</v>
      </c>
    </row>
    <row r="20" spans="2:20" ht="24.95" customHeight="1" x14ac:dyDescent="0.2">
      <c r="B20" s="174" t="s">
        <v>29</v>
      </c>
      <c r="C20" s="175" t="s">
        <v>22</v>
      </c>
      <c r="D20" s="167">
        <v>2</v>
      </c>
      <c r="E20" s="168">
        <v>1</v>
      </c>
      <c r="F20" s="168" t="s">
        <v>7</v>
      </c>
      <c r="G20" s="1586" t="s">
        <v>7</v>
      </c>
      <c r="H20" s="168"/>
      <c r="I20" s="176"/>
      <c r="J20" s="184"/>
      <c r="K20" s="176"/>
      <c r="L20" s="176"/>
      <c r="M20" s="176"/>
      <c r="N20" s="176"/>
      <c r="O20" s="170"/>
      <c r="P20" s="177">
        <f t="shared" si="0"/>
        <v>2</v>
      </c>
      <c r="Q20" s="178">
        <f t="shared" si="1"/>
        <v>1</v>
      </c>
      <c r="R20" s="179">
        <f t="shared" si="2"/>
        <v>1.5</v>
      </c>
      <c r="S20" s="180" t="s">
        <v>7</v>
      </c>
      <c r="T20" s="180" t="s">
        <v>7</v>
      </c>
    </row>
    <row r="21" spans="2:20" ht="24.95" customHeight="1" x14ac:dyDescent="0.2">
      <c r="B21" s="174" t="s">
        <v>30</v>
      </c>
      <c r="C21" s="175" t="s">
        <v>22</v>
      </c>
      <c r="D21" s="167">
        <v>0</v>
      </c>
      <c r="E21" s="168">
        <v>1</v>
      </c>
      <c r="F21" s="168" t="s">
        <v>7</v>
      </c>
      <c r="G21" s="1586" t="s">
        <v>7</v>
      </c>
      <c r="H21" s="168"/>
      <c r="I21" s="176"/>
      <c r="J21" s="184"/>
      <c r="K21" s="176"/>
      <c r="L21" s="176"/>
      <c r="M21" s="176"/>
      <c r="N21" s="176"/>
      <c r="O21" s="170"/>
      <c r="P21" s="177">
        <f t="shared" si="0"/>
        <v>1</v>
      </c>
      <c r="Q21" s="178">
        <f t="shared" si="1"/>
        <v>0</v>
      </c>
      <c r="R21" s="179">
        <f t="shared" si="2"/>
        <v>0.5</v>
      </c>
      <c r="S21" s="180" t="s">
        <v>7</v>
      </c>
      <c r="T21" s="180" t="s">
        <v>7</v>
      </c>
    </row>
    <row r="22" spans="2:20" ht="24.95" customHeight="1" x14ac:dyDescent="0.2">
      <c r="B22" s="174" t="s">
        <v>31</v>
      </c>
      <c r="C22" s="175" t="s">
        <v>22</v>
      </c>
      <c r="D22" s="167">
        <v>5</v>
      </c>
      <c r="E22" s="168">
        <v>6</v>
      </c>
      <c r="F22" s="168" t="s">
        <v>7</v>
      </c>
      <c r="G22" s="1586" t="s">
        <v>7</v>
      </c>
      <c r="H22" s="168"/>
      <c r="I22" s="176"/>
      <c r="J22" s="184"/>
      <c r="K22" s="176"/>
      <c r="L22" s="176"/>
      <c r="M22" s="176"/>
      <c r="N22" s="176"/>
      <c r="O22" s="170"/>
      <c r="P22" s="177">
        <f t="shared" si="0"/>
        <v>6</v>
      </c>
      <c r="Q22" s="178">
        <f t="shared" si="1"/>
        <v>5</v>
      </c>
      <c r="R22" s="179">
        <f t="shared" si="2"/>
        <v>5.5</v>
      </c>
      <c r="S22" s="180" t="s">
        <v>7</v>
      </c>
      <c r="T22" s="180" t="s">
        <v>7</v>
      </c>
    </row>
    <row r="23" spans="2:20" ht="24.95" customHeight="1" x14ac:dyDescent="0.2">
      <c r="B23" s="174" t="s">
        <v>32</v>
      </c>
      <c r="C23" s="175" t="s">
        <v>22</v>
      </c>
      <c r="D23" s="192">
        <v>3.17</v>
      </c>
      <c r="E23" s="192">
        <v>1.93</v>
      </c>
      <c r="F23" s="192">
        <v>1.29</v>
      </c>
      <c r="G23" s="1588">
        <v>1.72</v>
      </c>
      <c r="H23" s="192"/>
      <c r="I23" s="192"/>
      <c r="J23" s="161"/>
      <c r="K23" s="192"/>
      <c r="L23" s="192"/>
      <c r="M23" s="192"/>
      <c r="N23" s="192"/>
      <c r="O23" s="192"/>
      <c r="P23" s="163">
        <f t="shared" si="0"/>
        <v>3.17</v>
      </c>
      <c r="Q23" s="164">
        <f t="shared" si="1"/>
        <v>1.29</v>
      </c>
      <c r="R23" s="165">
        <f t="shared" si="2"/>
        <v>2.0274999999999999</v>
      </c>
      <c r="S23" s="180" t="s">
        <v>7</v>
      </c>
      <c r="T23" s="180" t="s">
        <v>7</v>
      </c>
    </row>
    <row r="24" spans="2:20" ht="24.95" customHeight="1" x14ac:dyDescent="0.2">
      <c r="B24" s="174" t="s">
        <v>33</v>
      </c>
      <c r="C24" s="175" t="s">
        <v>22</v>
      </c>
      <c r="D24" s="193">
        <v>4.2000000000000003E-2</v>
      </c>
      <c r="E24" s="193">
        <v>4.5999999999999999E-2</v>
      </c>
      <c r="F24" s="193" t="s">
        <v>7</v>
      </c>
      <c r="G24" s="1589" t="s">
        <v>7</v>
      </c>
      <c r="H24" s="193"/>
      <c r="I24" s="194"/>
      <c r="J24" s="161"/>
      <c r="K24" s="194"/>
      <c r="L24" s="194"/>
      <c r="M24" s="194"/>
      <c r="N24" s="194"/>
      <c r="O24" s="193"/>
      <c r="P24" s="195">
        <f t="shared" si="0"/>
        <v>4.5999999999999999E-2</v>
      </c>
      <c r="Q24" s="196" t="s">
        <v>62</v>
      </c>
      <c r="R24" s="197">
        <f t="shared" si="2"/>
        <v>4.3999999999999997E-2</v>
      </c>
      <c r="S24" s="180">
        <v>0.5</v>
      </c>
      <c r="T24" s="198">
        <v>0</v>
      </c>
    </row>
    <row r="25" spans="2:20" ht="24.95" customHeight="1" x14ac:dyDescent="0.2">
      <c r="B25" s="174" t="s">
        <v>320</v>
      </c>
      <c r="C25" s="175" t="s">
        <v>22</v>
      </c>
      <c r="D25" s="192">
        <v>0.3</v>
      </c>
      <c r="E25" s="192">
        <v>0.75</v>
      </c>
      <c r="F25" s="192" t="s">
        <v>7</v>
      </c>
      <c r="G25" s="1588" t="s">
        <v>7</v>
      </c>
      <c r="H25" s="192"/>
      <c r="I25" s="192"/>
      <c r="J25" s="161"/>
      <c r="K25" s="192"/>
      <c r="L25" s="192"/>
      <c r="M25" s="192"/>
      <c r="N25" s="192"/>
      <c r="O25" s="193"/>
      <c r="P25" s="195">
        <f t="shared" si="0"/>
        <v>0.75</v>
      </c>
      <c r="Q25" s="196" t="s">
        <v>62</v>
      </c>
      <c r="R25" s="197">
        <f t="shared" si="2"/>
        <v>0.52500000000000002</v>
      </c>
      <c r="S25" s="199">
        <v>5</v>
      </c>
      <c r="T25" s="198">
        <v>0.01</v>
      </c>
    </row>
    <row r="26" spans="2:20" ht="24.95" customHeight="1" x14ac:dyDescent="0.2">
      <c r="B26" s="174" t="s">
        <v>321</v>
      </c>
      <c r="C26" s="200" t="s">
        <v>22</v>
      </c>
      <c r="D26" s="193">
        <v>1.0999999999999999E-2</v>
      </c>
      <c r="E26" s="193">
        <v>7.0000000000000001E-3</v>
      </c>
      <c r="F26" s="193" t="s">
        <v>7</v>
      </c>
      <c r="G26" s="1590" t="s">
        <v>7</v>
      </c>
      <c r="H26" s="193"/>
      <c r="I26" s="194"/>
      <c r="J26" s="161"/>
      <c r="K26" s="194"/>
      <c r="L26" s="194"/>
      <c r="M26" s="194"/>
      <c r="N26" s="194"/>
      <c r="O26" s="193"/>
      <c r="P26" s="195">
        <f t="shared" si="0"/>
        <v>1.0999999999999999E-2</v>
      </c>
      <c r="Q26" s="201" t="s">
        <v>62</v>
      </c>
      <c r="R26" s="197">
        <f t="shared" si="2"/>
        <v>8.9999999999999993E-3</v>
      </c>
      <c r="S26" s="202" t="s">
        <v>7</v>
      </c>
      <c r="T26" s="198">
        <v>0.01</v>
      </c>
    </row>
    <row r="27" spans="2:20" ht="24.95" customHeight="1" x14ac:dyDescent="0.2">
      <c r="B27" s="174" t="s">
        <v>34</v>
      </c>
      <c r="C27" s="175" t="s">
        <v>22</v>
      </c>
      <c r="D27" s="203">
        <v>0</v>
      </c>
      <c r="E27" s="203" t="s">
        <v>7</v>
      </c>
      <c r="F27" s="203" t="s">
        <v>7</v>
      </c>
      <c r="G27" s="1591" t="s">
        <v>7</v>
      </c>
      <c r="H27" s="193"/>
      <c r="I27" s="203"/>
      <c r="J27" s="161"/>
      <c r="K27" s="203"/>
      <c r="L27" s="203"/>
      <c r="M27" s="203"/>
      <c r="N27" s="203"/>
      <c r="O27" s="193"/>
      <c r="P27" s="195">
        <f t="shared" si="0"/>
        <v>0</v>
      </c>
      <c r="Q27" s="196">
        <f t="shared" ref="Q27:Q33" si="3">MIN(D27:O27)</f>
        <v>0</v>
      </c>
      <c r="R27" s="197">
        <f t="shared" si="2"/>
        <v>0</v>
      </c>
      <c r="S27" s="166" t="s">
        <v>6</v>
      </c>
      <c r="T27" s="180" t="s">
        <v>7</v>
      </c>
    </row>
    <row r="28" spans="2:20" ht="24.95" customHeight="1" x14ac:dyDescent="0.2">
      <c r="B28" s="174" t="s">
        <v>35</v>
      </c>
      <c r="C28" s="175" t="s">
        <v>22</v>
      </c>
      <c r="D28" s="193">
        <v>0.04</v>
      </c>
      <c r="E28" s="193" t="s">
        <v>7</v>
      </c>
      <c r="F28" s="192" t="s">
        <v>7</v>
      </c>
      <c r="G28" s="1588" t="s">
        <v>7</v>
      </c>
      <c r="H28" s="193"/>
      <c r="I28" s="192"/>
      <c r="J28" s="161"/>
      <c r="K28" s="192"/>
      <c r="L28" s="192"/>
      <c r="M28" s="192"/>
      <c r="N28" s="192"/>
      <c r="O28" s="193"/>
      <c r="P28" s="195">
        <f t="shared" si="0"/>
        <v>0.04</v>
      </c>
      <c r="Q28" s="196">
        <f t="shared" si="3"/>
        <v>0.04</v>
      </c>
      <c r="R28" s="197">
        <f t="shared" si="2"/>
        <v>0.04</v>
      </c>
      <c r="S28" s="166" t="s">
        <v>6</v>
      </c>
      <c r="T28" s="180" t="s">
        <v>7</v>
      </c>
    </row>
    <row r="29" spans="2:20" ht="24.95" customHeight="1" x14ac:dyDescent="0.2">
      <c r="B29" s="174" t="s">
        <v>36</v>
      </c>
      <c r="C29" s="175" t="s">
        <v>22</v>
      </c>
      <c r="D29" s="193">
        <v>30.5</v>
      </c>
      <c r="E29" s="193">
        <v>33.4</v>
      </c>
      <c r="F29" s="193" t="s">
        <v>7</v>
      </c>
      <c r="G29" s="1590" t="s">
        <v>7</v>
      </c>
      <c r="H29" s="193"/>
      <c r="I29" s="203"/>
      <c r="J29" s="161"/>
      <c r="K29" s="203"/>
      <c r="L29" s="203"/>
      <c r="M29" s="203"/>
      <c r="N29" s="203"/>
      <c r="O29" s="193"/>
      <c r="P29" s="163">
        <f t="shared" si="0"/>
        <v>33.4</v>
      </c>
      <c r="Q29" s="164">
        <f t="shared" si="3"/>
        <v>30.5</v>
      </c>
      <c r="R29" s="165">
        <f t="shared" si="2"/>
        <v>31.95</v>
      </c>
      <c r="S29" s="180" t="s">
        <v>7</v>
      </c>
      <c r="T29" s="180" t="s">
        <v>7</v>
      </c>
    </row>
    <row r="30" spans="2:20" ht="24.95" customHeight="1" x14ac:dyDescent="0.2">
      <c r="B30" s="174" t="s">
        <v>37</v>
      </c>
      <c r="C30" s="175" t="s">
        <v>22</v>
      </c>
      <c r="D30" s="192">
        <v>0.19</v>
      </c>
      <c r="E30" s="192">
        <v>0.16</v>
      </c>
      <c r="F30" s="192" t="s">
        <v>7</v>
      </c>
      <c r="G30" s="1588" t="s">
        <v>7</v>
      </c>
      <c r="H30" s="192"/>
      <c r="I30" s="192"/>
      <c r="J30" s="161"/>
      <c r="K30" s="192"/>
      <c r="L30" s="192"/>
      <c r="M30" s="192"/>
      <c r="N30" s="192"/>
      <c r="O30" s="192"/>
      <c r="P30" s="163">
        <f t="shared" si="0"/>
        <v>0.19</v>
      </c>
      <c r="Q30" s="164">
        <f t="shared" si="3"/>
        <v>0.16</v>
      </c>
      <c r="R30" s="165">
        <f t="shared" si="2"/>
        <v>0.17499999999999999</v>
      </c>
      <c r="S30" s="180" t="s">
        <v>7</v>
      </c>
      <c r="T30" s="180" t="s">
        <v>7</v>
      </c>
    </row>
    <row r="31" spans="2:20" ht="24.95" customHeight="1" x14ac:dyDescent="0.2">
      <c r="B31" s="174" t="s">
        <v>38</v>
      </c>
      <c r="C31" s="175" t="s">
        <v>22</v>
      </c>
      <c r="D31" s="193">
        <v>0.12</v>
      </c>
      <c r="E31" s="193">
        <v>0.16</v>
      </c>
      <c r="F31" s="193" t="s">
        <v>7</v>
      </c>
      <c r="G31" s="1590" t="s">
        <v>7</v>
      </c>
      <c r="H31" s="193"/>
      <c r="I31" s="192"/>
      <c r="J31" s="161"/>
      <c r="K31" s="192"/>
      <c r="L31" s="192"/>
      <c r="M31" s="192"/>
      <c r="N31" s="192"/>
      <c r="O31" s="193"/>
      <c r="P31" s="163">
        <f t="shared" si="0"/>
        <v>0.16</v>
      </c>
      <c r="Q31" s="164">
        <f t="shared" si="3"/>
        <v>0.12</v>
      </c>
      <c r="R31" s="165">
        <f t="shared" si="2"/>
        <v>0.14000000000000001</v>
      </c>
      <c r="S31" s="180" t="s">
        <v>7</v>
      </c>
      <c r="T31" s="180" t="s">
        <v>7</v>
      </c>
    </row>
    <row r="32" spans="2:20" ht="24.95" customHeight="1" x14ac:dyDescent="0.2">
      <c r="B32" s="174" t="s">
        <v>39</v>
      </c>
      <c r="C32" s="175" t="s">
        <v>22</v>
      </c>
      <c r="D32" s="193">
        <v>0.12</v>
      </c>
      <c r="E32" s="193">
        <v>0.1</v>
      </c>
      <c r="F32" s="193" t="s">
        <v>7</v>
      </c>
      <c r="G32" s="1590" t="s">
        <v>7</v>
      </c>
      <c r="H32" s="193"/>
      <c r="I32" s="192"/>
      <c r="J32" s="161"/>
      <c r="K32" s="192"/>
      <c r="L32" s="192"/>
      <c r="M32" s="192"/>
      <c r="N32" s="192"/>
      <c r="O32" s="192"/>
      <c r="P32" s="163">
        <f t="shared" si="0"/>
        <v>0.12</v>
      </c>
      <c r="Q32" s="164">
        <f t="shared" si="3"/>
        <v>0.1</v>
      </c>
      <c r="R32" s="165">
        <f t="shared" si="2"/>
        <v>0.11</v>
      </c>
      <c r="S32" s="204">
        <v>1</v>
      </c>
      <c r="T32" s="204" t="s">
        <v>6</v>
      </c>
    </row>
    <row r="33" spans="2:20" ht="24.95" customHeight="1" x14ac:dyDescent="0.2">
      <c r="B33" s="174" t="s">
        <v>40</v>
      </c>
      <c r="C33" s="175" t="s">
        <v>22</v>
      </c>
      <c r="D33" s="193">
        <v>7.86</v>
      </c>
      <c r="E33" s="193">
        <v>8.76</v>
      </c>
      <c r="F33" s="193" t="s">
        <v>7</v>
      </c>
      <c r="G33" s="1588" t="s">
        <v>7</v>
      </c>
      <c r="H33" s="193"/>
      <c r="I33" s="192"/>
      <c r="J33" s="161"/>
      <c r="K33" s="192"/>
      <c r="L33" s="192"/>
      <c r="M33" s="192"/>
      <c r="N33" s="192"/>
      <c r="O33" s="192"/>
      <c r="P33" s="163">
        <f t="shared" si="0"/>
        <v>8.76</v>
      </c>
      <c r="Q33" s="164">
        <f t="shared" si="3"/>
        <v>7.86</v>
      </c>
      <c r="R33" s="165">
        <f t="shared" si="2"/>
        <v>8.31</v>
      </c>
      <c r="S33" s="180" t="s">
        <v>7</v>
      </c>
      <c r="T33" s="180" t="s">
        <v>7</v>
      </c>
    </row>
    <row r="34" spans="2:20" ht="24.95" customHeight="1" x14ac:dyDescent="0.2">
      <c r="B34" s="205" t="s">
        <v>323</v>
      </c>
      <c r="C34" s="175" t="s">
        <v>22</v>
      </c>
      <c r="D34" s="192" t="s">
        <v>7</v>
      </c>
      <c r="E34" s="206" t="s">
        <v>62</v>
      </c>
      <c r="F34" s="192" t="s">
        <v>7</v>
      </c>
      <c r="G34" s="1588" t="s">
        <v>7</v>
      </c>
      <c r="H34" s="192"/>
      <c r="I34" s="192"/>
      <c r="J34" s="161"/>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588" t="s">
        <v>7</v>
      </c>
      <c r="H35" s="192"/>
      <c r="I35" s="192"/>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t="s">
        <v>598</v>
      </c>
      <c r="F36" s="192" t="s">
        <v>7</v>
      </c>
      <c r="G36" s="1588" t="s">
        <v>7</v>
      </c>
      <c r="H36" s="192"/>
      <c r="I36" s="192"/>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t="s">
        <v>7</v>
      </c>
      <c r="E37" s="193" t="s">
        <v>264</v>
      </c>
      <c r="F37" s="193" t="s">
        <v>7</v>
      </c>
      <c r="G37" s="1590" t="s">
        <v>7</v>
      </c>
      <c r="H37" s="192"/>
      <c r="I37" s="192"/>
      <c r="J37" s="161"/>
      <c r="K37" s="192"/>
      <c r="L37" s="192"/>
      <c r="M37" s="192"/>
      <c r="N37" s="192"/>
      <c r="O37" s="194"/>
      <c r="P37" s="208">
        <f t="shared" ref="P37:P50" si="4">MAX(D37:O37)</f>
        <v>0</v>
      </c>
      <c r="Q37" s="209">
        <f>MIN(D37:O37)</f>
        <v>0</v>
      </c>
      <c r="R37" s="210" t="e">
        <f t="shared" ref="R37:R50" si="5">AVERAGE(D37:O37)</f>
        <v>#DIV/0!</v>
      </c>
      <c r="S37" s="180">
        <v>0.05</v>
      </c>
      <c r="T37" s="180">
        <v>2E-3</v>
      </c>
    </row>
    <row r="38" spans="2:20" ht="24.95" customHeight="1" x14ac:dyDescent="0.2">
      <c r="B38" s="205" t="s">
        <v>360</v>
      </c>
      <c r="C38" s="175" t="s">
        <v>22</v>
      </c>
      <c r="D38" s="192" t="s">
        <v>7</v>
      </c>
      <c r="E38" s="193" t="s">
        <v>264</v>
      </c>
      <c r="F38" s="192" t="s">
        <v>7</v>
      </c>
      <c r="G38" s="1588" t="s">
        <v>7</v>
      </c>
      <c r="H38" s="192"/>
      <c r="I38" s="192"/>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588" t="s">
        <v>7</v>
      </c>
      <c r="H39" s="192"/>
      <c r="I39" s="192"/>
      <c r="J39" s="161"/>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t="s">
        <v>62</v>
      </c>
      <c r="F40" s="218" t="s">
        <v>7</v>
      </c>
      <c r="G40" s="1592">
        <v>0</v>
      </c>
      <c r="H40" s="220"/>
      <c r="I40" s="218"/>
      <c r="J40" s="161"/>
      <c r="K40" s="220"/>
      <c r="L40" s="192"/>
      <c r="M40" s="192"/>
      <c r="N40" s="220"/>
      <c r="O40" s="221"/>
      <c r="P40" s="163">
        <f t="shared" si="4"/>
        <v>0</v>
      </c>
      <c r="Q40" s="164">
        <f t="shared" ref="Q40:Q50" si="6">MIN(D40:O40)</f>
        <v>0</v>
      </c>
      <c r="R40" s="165">
        <f t="shared" si="5"/>
        <v>0</v>
      </c>
      <c r="S40" s="222" t="s">
        <v>6</v>
      </c>
      <c r="T40" s="222" t="s">
        <v>6</v>
      </c>
    </row>
    <row r="41" spans="2:20" ht="24.95" customHeight="1" x14ac:dyDescent="0.2">
      <c r="B41" s="216" t="s">
        <v>332</v>
      </c>
      <c r="C41" s="217" t="s">
        <v>22</v>
      </c>
      <c r="D41" s="218" t="s">
        <v>7</v>
      </c>
      <c r="E41" s="219">
        <v>5.4000000000000003E-3</v>
      </c>
      <c r="F41" s="218" t="s">
        <v>7</v>
      </c>
      <c r="G41" s="1592">
        <v>0</v>
      </c>
      <c r="H41" s="220"/>
      <c r="I41" s="218"/>
      <c r="J41" s="161"/>
      <c r="K41" s="220"/>
      <c r="L41" s="192"/>
      <c r="M41" s="192"/>
      <c r="N41" s="220"/>
      <c r="O41" s="221"/>
      <c r="P41" s="163">
        <f t="shared" si="4"/>
        <v>5.4000000000000003E-3</v>
      </c>
      <c r="Q41" s="164">
        <f t="shared" si="6"/>
        <v>0</v>
      </c>
      <c r="R41" s="165">
        <f t="shared" si="5"/>
        <v>2.7000000000000001E-3</v>
      </c>
      <c r="S41" s="222" t="s">
        <v>6</v>
      </c>
      <c r="T41" s="222">
        <v>8.0000000000000002E-3</v>
      </c>
    </row>
    <row r="42" spans="2:20" ht="24.95" customHeight="1" x14ac:dyDescent="0.2">
      <c r="B42" s="174" t="s">
        <v>41</v>
      </c>
      <c r="C42" s="175" t="s">
        <v>22</v>
      </c>
      <c r="D42" s="203">
        <v>1.5</v>
      </c>
      <c r="E42" s="193">
        <v>1.7</v>
      </c>
      <c r="F42" s="203" t="s">
        <v>7</v>
      </c>
      <c r="G42" s="1590" t="s">
        <v>7</v>
      </c>
      <c r="H42" s="203"/>
      <c r="I42" s="203"/>
      <c r="J42" s="161"/>
      <c r="K42" s="203"/>
      <c r="L42" s="203"/>
      <c r="M42" s="203"/>
      <c r="N42" s="203"/>
      <c r="O42" s="203"/>
      <c r="P42" s="171">
        <f t="shared" si="4"/>
        <v>1.7</v>
      </c>
      <c r="Q42" s="172">
        <f t="shared" si="6"/>
        <v>1.5</v>
      </c>
      <c r="R42" s="173">
        <f t="shared" si="5"/>
        <v>1.6</v>
      </c>
      <c r="S42" s="223" t="s">
        <v>6</v>
      </c>
      <c r="T42" s="204" t="s">
        <v>6</v>
      </c>
    </row>
    <row r="43" spans="2:20" ht="24.95" customHeight="1" x14ac:dyDescent="0.2">
      <c r="B43" s="174" t="s">
        <v>333</v>
      </c>
      <c r="C43" s="175" t="s">
        <v>22</v>
      </c>
      <c r="D43" s="203">
        <v>1.4</v>
      </c>
      <c r="E43" s="193" t="s">
        <v>7</v>
      </c>
      <c r="F43" s="203" t="s">
        <v>7</v>
      </c>
      <c r="G43" s="1590" t="s">
        <v>7</v>
      </c>
      <c r="H43" s="203"/>
      <c r="I43" s="203"/>
      <c r="J43" s="161"/>
      <c r="K43" s="203"/>
      <c r="L43" s="203"/>
      <c r="M43" s="203"/>
      <c r="N43" s="203"/>
      <c r="O43" s="203"/>
      <c r="P43" s="171">
        <f t="shared" si="4"/>
        <v>1.4</v>
      </c>
      <c r="Q43" s="224">
        <f t="shared" si="6"/>
        <v>1.4</v>
      </c>
      <c r="R43" s="225">
        <f t="shared" si="5"/>
        <v>1.4</v>
      </c>
      <c r="S43" s="226"/>
      <c r="T43" s="226"/>
    </row>
    <row r="44" spans="2:20" ht="24.95" customHeight="1" x14ac:dyDescent="0.2">
      <c r="B44" s="174" t="s">
        <v>42</v>
      </c>
      <c r="C44" s="175" t="s">
        <v>22</v>
      </c>
      <c r="D44" s="227">
        <v>4.6899999999999997E-2</v>
      </c>
      <c r="E44" s="193" t="s">
        <v>7</v>
      </c>
      <c r="F44" s="193" t="s">
        <v>7</v>
      </c>
      <c r="G44" s="1590" t="s">
        <v>7</v>
      </c>
      <c r="H44" s="193"/>
      <c r="I44" s="227"/>
      <c r="J44" s="161"/>
      <c r="K44" s="227"/>
      <c r="L44" s="227"/>
      <c r="M44" s="227"/>
      <c r="N44" s="227"/>
      <c r="O44" s="193"/>
      <c r="P44" s="228">
        <f t="shared" si="4"/>
        <v>4.6899999999999997E-2</v>
      </c>
      <c r="Q44" s="229">
        <f t="shared" si="6"/>
        <v>4.6899999999999997E-2</v>
      </c>
      <c r="R44" s="230">
        <f t="shared" si="5"/>
        <v>4.6899999999999997E-2</v>
      </c>
      <c r="S44" s="226"/>
      <c r="T44" s="226"/>
    </row>
    <row r="45" spans="2:20" ht="24.95" customHeight="1" x14ac:dyDescent="0.2">
      <c r="B45" s="174" t="s">
        <v>43</v>
      </c>
      <c r="C45" s="175" t="s">
        <v>44</v>
      </c>
      <c r="D45" s="192">
        <v>3.35</v>
      </c>
      <c r="E45" s="193" t="s">
        <v>7</v>
      </c>
      <c r="F45" s="193" t="s">
        <v>7</v>
      </c>
      <c r="G45" s="1588" t="s">
        <v>7</v>
      </c>
      <c r="H45" s="192"/>
      <c r="I45" s="192"/>
      <c r="J45" s="161"/>
      <c r="K45" s="192"/>
      <c r="L45" s="192"/>
      <c r="M45" s="192"/>
      <c r="N45" s="192"/>
      <c r="O45" s="193"/>
      <c r="P45" s="163">
        <f t="shared" si="4"/>
        <v>3.35</v>
      </c>
      <c r="Q45" s="231">
        <f t="shared" si="6"/>
        <v>3.35</v>
      </c>
      <c r="R45" s="232">
        <f t="shared" si="5"/>
        <v>3.35</v>
      </c>
      <c r="S45" s="226"/>
      <c r="T45" s="226"/>
    </row>
    <row r="46" spans="2:20" ht="24.95" customHeight="1" x14ac:dyDescent="0.2">
      <c r="B46" s="191" t="s">
        <v>335</v>
      </c>
      <c r="C46" s="175" t="s">
        <v>22</v>
      </c>
      <c r="D46" s="192">
        <v>6.11</v>
      </c>
      <c r="E46" s="192">
        <v>5.39</v>
      </c>
      <c r="F46" s="192">
        <v>5.66</v>
      </c>
      <c r="G46" s="1588">
        <v>5.9</v>
      </c>
      <c r="H46" s="192"/>
      <c r="I46" s="192"/>
      <c r="J46" s="161"/>
      <c r="K46" s="192"/>
      <c r="L46" s="192"/>
      <c r="M46" s="192"/>
      <c r="N46" s="192"/>
      <c r="O46" s="192"/>
      <c r="P46" s="171">
        <f t="shared" si="4"/>
        <v>6.11</v>
      </c>
      <c r="Q46" s="172">
        <f t="shared" si="6"/>
        <v>5.39</v>
      </c>
      <c r="R46" s="173">
        <f t="shared" si="5"/>
        <v>5.7650000000000006</v>
      </c>
      <c r="S46" s="204" t="s">
        <v>46</v>
      </c>
      <c r="T46" s="204" t="s">
        <v>6</v>
      </c>
    </row>
    <row r="47" spans="2:20" ht="24.95" customHeight="1" x14ac:dyDescent="0.2">
      <c r="B47" s="174" t="s">
        <v>47</v>
      </c>
      <c r="C47" s="175" t="s">
        <v>22</v>
      </c>
      <c r="D47" s="203">
        <v>0.7</v>
      </c>
      <c r="E47" s="203">
        <v>1.5</v>
      </c>
      <c r="F47" s="203" t="s">
        <v>7</v>
      </c>
      <c r="G47" s="1591">
        <v>0</v>
      </c>
      <c r="H47" s="193"/>
      <c r="I47" s="203"/>
      <c r="J47" s="233"/>
      <c r="K47" s="203"/>
      <c r="L47" s="203"/>
      <c r="M47" s="203"/>
      <c r="N47" s="234"/>
      <c r="O47" s="203"/>
      <c r="P47" s="171">
        <f t="shared" si="4"/>
        <v>1.5</v>
      </c>
      <c r="Q47" s="172">
        <f t="shared" si="6"/>
        <v>0</v>
      </c>
      <c r="R47" s="173">
        <f t="shared" si="5"/>
        <v>0.73333333333333339</v>
      </c>
      <c r="S47" s="204" t="s">
        <v>48</v>
      </c>
      <c r="T47" s="235" t="s">
        <v>6</v>
      </c>
    </row>
    <row r="48" spans="2:20" ht="24.95" customHeight="1" x14ac:dyDescent="0.2">
      <c r="B48" s="236" t="s">
        <v>49</v>
      </c>
      <c r="C48" s="159" t="s">
        <v>50</v>
      </c>
      <c r="D48" s="237">
        <v>13540</v>
      </c>
      <c r="E48" s="237">
        <v>11199</v>
      </c>
      <c r="F48" s="237" t="s">
        <v>7</v>
      </c>
      <c r="G48" s="1593">
        <v>0</v>
      </c>
      <c r="H48" s="237"/>
      <c r="I48" s="237"/>
      <c r="J48" s="184"/>
      <c r="K48" s="237"/>
      <c r="L48" s="237"/>
      <c r="M48" s="237"/>
      <c r="N48" s="237"/>
      <c r="O48" s="237"/>
      <c r="P48" s="238">
        <f t="shared" si="4"/>
        <v>13540</v>
      </c>
      <c r="Q48" s="239">
        <f t="shared" si="6"/>
        <v>0</v>
      </c>
      <c r="R48" s="240">
        <f t="shared" si="5"/>
        <v>8246.3333333333339</v>
      </c>
      <c r="S48" s="235" t="s">
        <v>51</v>
      </c>
      <c r="T48" s="235" t="s">
        <v>6</v>
      </c>
    </row>
    <row r="49" spans="2:20" ht="24.95" customHeight="1" x14ac:dyDescent="0.2">
      <c r="B49" s="236" t="s">
        <v>52</v>
      </c>
      <c r="C49" s="175" t="s">
        <v>50</v>
      </c>
      <c r="D49" s="237">
        <v>4352</v>
      </c>
      <c r="E49" s="237">
        <v>2187</v>
      </c>
      <c r="F49" s="237" t="s">
        <v>7</v>
      </c>
      <c r="G49" s="1593">
        <v>0</v>
      </c>
      <c r="H49" s="193"/>
      <c r="I49" s="237"/>
      <c r="J49" s="184"/>
      <c r="K49" s="237"/>
      <c r="L49" s="237"/>
      <c r="M49" s="237"/>
      <c r="N49" s="237"/>
      <c r="O49" s="237"/>
      <c r="P49" s="238">
        <f t="shared" si="4"/>
        <v>4352</v>
      </c>
      <c r="Q49" s="239">
        <f t="shared" si="6"/>
        <v>0</v>
      </c>
      <c r="R49" s="240">
        <f t="shared" si="5"/>
        <v>2179.6666666666665</v>
      </c>
      <c r="S49" s="235" t="s">
        <v>53</v>
      </c>
      <c r="T49" s="241" t="s">
        <v>7</v>
      </c>
    </row>
    <row r="50" spans="2:20" ht="24.95" customHeight="1" x14ac:dyDescent="0.2">
      <c r="B50" s="236" t="s">
        <v>355</v>
      </c>
      <c r="C50" s="175" t="s">
        <v>50</v>
      </c>
      <c r="D50" s="237">
        <v>359</v>
      </c>
      <c r="E50" s="237">
        <v>410</v>
      </c>
      <c r="F50" s="237" t="s">
        <v>7</v>
      </c>
      <c r="G50" s="1593">
        <v>0</v>
      </c>
      <c r="H50" s="237"/>
      <c r="I50" s="237"/>
      <c r="J50" s="184"/>
      <c r="K50" s="237"/>
      <c r="L50" s="237"/>
      <c r="M50" s="237"/>
      <c r="N50" s="237"/>
      <c r="O50" s="237"/>
      <c r="P50" s="238">
        <f t="shared" si="4"/>
        <v>410</v>
      </c>
      <c r="Q50" s="239">
        <f t="shared" si="6"/>
        <v>0</v>
      </c>
      <c r="R50" s="240">
        <f t="shared" si="5"/>
        <v>256.33333333333331</v>
      </c>
      <c r="S50" s="242"/>
      <c r="T50" s="242"/>
    </row>
    <row r="51" spans="2:20" ht="24.95" customHeight="1" x14ac:dyDescent="0.2">
      <c r="B51" s="236" t="s">
        <v>54</v>
      </c>
      <c r="C51" s="217" t="s">
        <v>346</v>
      </c>
      <c r="D51" s="243" t="s">
        <v>7</v>
      </c>
      <c r="E51" s="176" t="s">
        <v>7</v>
      </c>
      <c r="F51" s="176" t="s">
        <v>7</v>
      </c>
      <c r="G51" s="1594">
        <v>0</v>
      </c>
      <c r="H51" s="244"/>
      <c r="I51" s="244"/>
      <c r="J51" s="244"/>
      <c r="K51" s="244"/>
      <c r="L51" s="244"/>
      <c r="M51" s="244"/>
      <c r="N51" s="244"/>
      <c r="O51" s="245"/>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1594">
        <v>0</v>
      </c>
      <c r="H52" s="244"/>
      <c r="I52" s="244"/>
      <c r="J52" s="244"/>
      <c r="K52" s="244"/>
      <c r="L52" s="244"/>
      <c r="M52" s="244"/>
      <c r="N52" s="244"/>
      <c r="O52" s="245"/>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1594">
        <v>0</v>
      </c>
      <c r="H53" s="244"/>
      <c r="I53" s="244"/>
      <c r="J53" s="244"/>
      <c r="K53" s="244"/>
      <c r="L53" s="244"/>
      <c r="M53" s="244"/>
      <c r="N53" s="244"/>
      <c r="O53" s="245"/>
      <c r="P53" s="249" t="s">
        <v>7</v>
      </c>
      <c r="Q53" s="250" t="s">
        <v>7</v>
      </c>
      <c r="R53" s="165" t="s">
        <v>7</v>
      </c>
      <c r="S53" s="248" t="s">
        <v>6</v>
      </c>
      <c r="T53" s="180" t="s">
        <v>7</v>
      </c>
    </row>
    <row r="54" spans="2:20" ht="24.95" customHeight="1" x14ac:dyDescent="0.2">
      <c r="B54" s="236" t="s">
        <v>56</v>
      </c>
      <c r="C54" s="217" t="s">
        <v>57</v>
      </c>
      <c r="D54" s="182">
        <v>18.95</v>
      </c>
      <c r="E54" s="181">
        <v>20.329999999999998</v>
      </c>
      <c r="F54" s="251">
        <v>14.86</v>
      </c>
      <c r="G54" s="1594">
        <v>14.84</v>
      </c>
      <c r="H54" s="244"/>
      <c r="I54" s="244"/>
      <c r="J54" s="244"/>
      <c r="K54" s="244"/>
      <c r="L54" s="244"/>
      <c r="M54" s="244"/>
      <c r="N54" s="244"/>
      <c r="O54" s="252"/>
      <c r="P54" s="249">
        <f>MAX(D54:O54)</f>
        <v>20.329999999999998</v>
      </c>
      <c r="Q54" s="250">
        <f>MIN(D54:O54)</f>
        <v>14.84</v>
      </c>
      <c r="R54" s="165">
        <f>AVERAGE(D54:O54)</f>
        <v>17.245000000000001</v>
      </c>
      <c r="S54" s="248" t="s">
        <v>6</v>
      </c>
      <c r="T54" s="180" t="s">
        <v>7</v>
      </c>
    </row>
    <row r="55" spans="2:20" ht="24.95" customHeight="1" x14ac:dyDescent="0.2">
      <c r="B55" s="236" t="s">
        <v>58</v>
      </c>
      <c r="C55" s="217" t="s">
        <v>339</v>
      </c>
      <c r="D55" s="182">
        <v>0.22</v>
      </c>
      <c r="E55" s="181">
        <v>0.04</v>
      </c>
      <c r="F55" s="251">
        <v>0.13</v>
      </c>
      <c r="G55" s="1594">
        <v>0.35</v>
      </c>
      <c r="H55" s="244"/>
      <c r="I55" s="244"/>
      <c r="J55" s="244"/>
      <c r="K55" s="244"/>
      <c r="L55" s="244"/>
      <c r="M55" s="244"/>
      <c r="N55" s="244"/>
      <c r="O55" s="252"/>
      <c r="P55" s="249">
        <f>MAX(D55:O55)</f>
        <v>0.35</v>
      </c>
      <c r="Q55" s="250">
        <f>MIN(D55:O55)</f>
        <v>0.04</v>
      </c>
      <c r="R55" s="165">
        <f>AVERAGE(D55:O55)</f>
        <v>0.185</v>
      </c>
      <c r="S55" s="248" t="s">
        <v>6</v>
      </c>
      <c r="T55" s="180" t="s">
        <v>7</v>
      </c>
    </row>
    <row r="56" spans="2:20" ht="24.95" customHeight="1" thickBot="1" x14ac:dyDescent="0.25">
      <c r="B56" s="253" t="s">
        <v>59</v>
      </c>
      <c r="C56" s="254" t="s">
        <v>60</v>
      </c>
      <c r="D56" s="255">
        <v>60.840398000000008</v>
      </c>
      <c r="E56" s="256">
        <v>63.299276000000006</v>
      </c>
      <c r="F56" s="257" t="s">
        <v>7</v>
      </c>
      <c r="G56" s="1595">
        <v>0</v>
      </c>
      <c r="H56" s="258"/>
      <c r="I56" s="258"/>
      <c r="J56" s="258"/>
      <c r="K56" s="258"/>
      <c r="L56" s="258"/>
      <c r="M56" s="258"/>
      <c r="N56" s="258"/>
      <c r="O56" s="259"/>
      <c r="P56" s="249">
        <f>MAX(D56:O56)</f>
        <v>63.299276000000006</v>
      </c>
      <c r="Q56" s="250">
        <f>MIN(D56:O56)</f>
        <v>0</v>
      </c>
      <c r="R56" s="165">
        <f>AVERAGE(D56:O56)</f>
        <v>41.37989133333334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2568</v>
      </c>
    </row>
    <row r="61" spans="2:20" ht="24.95" customHeight="1" thickBot="1" x14ac:dyDescent="0.25">
      <c r="B61" s="142" t="s">
        <v>0</v>
      </c>
      <c r="C61" s="142" t="s">
        <v>1</v>
      </c>
      <c r="D61" s="266">
        <f t="shared" ref="D61:O61" si="7">D3</f>
        <v>45566</v>
      </c>
      <c r="E61" s="266">
        <f t="shared" si="7"/>
        <v>45598</v>
      </c>
      <c r="F61" s="266">
        <f t="shared" si="7"/>
        <v>45630</v>
      </c>
      <c r="G61" s="266">
        <f t="shared" si="7"/>
        <v>45662</v>
      </c>
      <c r="H61" s="266">
        <f t="shared" si="7"/>
        <v>45694</v>
      </c>
      <c r="I61" s="266">
        <f t="shared" si="7"/>
        <v>45726</v>
      </c>
      <c r="J61" s="266">
        <f t="shared" si="7"/>
        <v>45758</v>
      </c>
      <c r="K61" s="266">
        <f t="shared" si="7"/>
        <v>45790</v>
      </c>
      <c r="L61" s="266">
        <f t="shared" si="7"/>
        <v>45822</v>
      </c>
      <c r="M61" s="266">
        <f t="shared" si="7"/>
        <v>45854</v>
      </c>
      <c r="N61" s="266">
        <f t="shared" si="7"/>
        <v>45886</v>
      </c>
      <c r="O61" s="266">
        <f t="shared" si="7"/>
        <v>45918</v>
      </c>
      <c r="P61" s="144" t="s">
        <v>309</v>
      </c>
      <c r="Q61" s="145" t="s">
        <v>310</v>
      </c>
      <c r="R61" s="146" t="s">
        <v>311</v>
      </c>
      <c r="S61" s="147" t="s">
        <v>312</v>
      </c>
      <c r="T61" s="147" t="s">
        <v>171</v>
      </c>
    </row>
    <row r="62" spans="2:20" ht="24.95" customHeight="1" x14ac:dyDescent="0.2">
      <c r="B62" s="149" t="s">
        <v>5</v>
      </c>
      <c r="C62" s="150"/>
      <c r="D62" s="267">
        <v>7</v>
      </c>
      <c r="E62" s="268">
        <v>11</v>
      </c>
      <c r="F62" s="269">
        <v>2</v>
      </c>
      <c r="G62" s="269">
        <v>6</v>
      </c>
      <c r="H62" s="269"/>
      <c r="I62" s="269"/>
      <c r="J62" s="270"/>
      <c r="K62" s="269"/>
      <c r="L62" s="269"/>
      <c r="M62" s="269"/>
      <c r="N62" s="269"/>
      <c r="O62" s="271"/>
      <c r="P62" s="154" t="s">
        <v>7</v>
      </c>
      <c r="Q62" s="155" t="s">
        <v>7</v>
      </c>
      <c r="R62" s="156" t="s">
        <v>7</v>
      </c>
      <c r="S62" s="157" t="s">
        <v>6</v>
      </c>
      <c r="T62" s="157" t="s">
        <v>6</v>
      </c>
    </row>
    <row r="63" spans="2:20" ht="24.95" customHeight="1" x14ac:dyDescent="0.2">
      <c r="B63" s="158" t="s">
        <v>8</v>
      </c>
      <c r="C63" s="159" t="s">
        <v>9</v>
      </c>
      <c r="D63" s="182" t="s">
        <v>612</v>
      </c>
      <c r="E63" s="181" t="s">
        <v>557</v>
      </c>
      <c r="F63" s="272" t="s">
        <v>387</v>
      </c>
      <c r="G63" s="272">
        <v>10.15</v>
      </c>
      <c r="H63" s="272"/>
      <c r="I63" s="272"/>
      <c r="J63" s="272"/>
      <c r="K63" s="272"/>
      <c r="L63" s="272"/>
      <c r="M63" s="272"/>
      <c r="N63" s="272"/>
      <c r="O63" s="273"/>
      <c r="P63" s="163" t="s">
        <v>7</v>
      </c>
      <c r="Q63" s="164" t="s">
        <v>7</v>
      </c>
      <c r="R63" s="165" t="s">
        <v>7</v>
      </c>
      <c r="S63" s="166" t="s">
        <v>6</v>
      </c>
      <c r="T63" s="166" t="s">
        <v>6</v>
      </c>
    </row>
    <row r="64" spans="2:20" ht="24.95" customHeight="1" x14ac:dyDescent="0.2">
      <c r="B64" s="158" t="s">
        <v>313</v>
      </c>
      <c r="C64" s="159" t="s">
        <v>11</v>
      </c>
      <c r="D64" s="167">
        <v>25.3</v>
      </c>
      <c r="E64" s="169">
        <v>22</v>
      </c>
      <c r="F64" s="168">
        <v>27.3</v>
      </c>
      <c r="G64" s="169">
        <v>23</v>
      </c>
      <c r="H64" s="168"/>
      <c r="I64" s="169"/>
      <c r="J64" s="272"/>
      <c r="L64" s="274"/>
      <c r="M64" s="169"/>
      <c r="N64" s="169"/>
      <c r="O64" s="275"/>
      <c r="P64" s="171">
        <f>MAX(D64:O64)</f>
        <v>27.3</v>
      </c>
      <c r="Q64" s="172">
        <f>MIN(D64:O64)</f>
        <v>22</v>
      </c>
      <c r="R64" s="173">
        <f>AVERAGE(D64:O64)</f>
        <v>24.4</v>
      </c>
      <c r="S64" s="166" t="s">
        <v>6</v>
      </c>
      <c r="T64" s="166" t="s">
        <v>6</v>
      </c>
    </row>
    <row r="65" spans="2:20" ht="24.95" customHeight="1" x14ac:dyDescent="0.2">
      <c r="B65" s="174" t="s">
        <v>12</v>
      </c>
      <c r="C65" s="175" t="s">
        <v>13</v>
      </c>
      <c r="D65" s="167">
        <v>14</v>
      </c>
      <c r="E65" s="168">
        <v>7</v>
      </c>
      <c r="F65" s="168">
        <v>4</v>
      </c>
      <c r="G65" s="168">
        <v>3</v>
      </c>
      <c r="H65" s="168"/>
      <c r="I65" s="176"/>
      <c r="J65" s="272"/>
      <c r="K65" s="168"/>
      <c r="L65" s="276"/>
      <c r="M65" s="176"/>
      <c r="N65" s="176"/>
      <c r="O65" s="277"/>
      <c r="P65" s="177">
        <f>MAX(D65:O65)</f>
        <v>14</v>
      </c>
      <c r="Q65" s="178">
        <f>MIN(D65:O65)</f>
        <v>3</v>
      </c>
      <c r="R65" s="179">
        <f>AVERAGE(D65:O65)</f>
        <v>7</v>
      </c>
      <c r="S65" s="180" t="s">
        <v>7</v>
      </c>
      <c r="T65" s="180" t="s">
        <v>7</v>
      </c>
    </row>
    <row r="66" spans="2:20" ht="24.95" customHeight="1" x14ac:dyDescent="0.2">
      <c r="B66" s="174" t="s">
        <v>14</v>
      </c>
      <c r="C66" s="175"/>
      <c r="D66" s="167" t="s">
        <v>61</v>
      </c>
      <c r="E66" s="168" t="s">
        <v>61</v>
      </c>
      <c r="F66" s="168" t="s">
        <v>61</v>
      </c>
      <c r="G66" s="168" t="s">
        <v>61</v>
      </c>
      <c r="H66" s="168"/>
      <c r="I66" s="278"/>
      <c r="J66" s="272"/>
      <c r="K66" s="168"/>
      <c r="L66" s="276"/>
      <c r="M66" s="278"/>
      <c r="N66" s="278"/>
      <c r="O66" s="279"/>
      <c r="P66" s="171" t="s">
        <v>61</v>
      </c>
      <c r="Q66" s="172" t="s">
        <v>61</v>
      </c>
      <c r="R66" s="173" t="s">
        <v>61</v>
      </c>
      <c r="S66" s="180" t="s">
        <v>7</v>
      </c>
      <c r="T66" s="180" t="s">
        <v>7</v>
      </c>
    </row>
    <row r="67" spans="2:20" ht="24.95" customHeight="1" x14ac:dyDescent="0.2">
      <c r="B67" s="174" t="s">
        <v>358</v>
      </c>
      <c r="C67" s="175" t="s">
        <v>315</v>
      </c>
      <c r="D67" s="182">
        <v>85.6</v>
      </c>
      <c r="E67" s="181">
        <v>18.5</v>
      </c>
      <c r="F67" s="181">
        <v>7.6</v>
      </c>
      <c r="G67" s="181">
        <v>8.52</v>
      </c>
      <c r="H67" s="181"/>
      <c r="I67" s="181"/>
      <c r="J67" s="272"/>
      <c r="K67" s="181"/>
      <c r="L67" s="280"/>
      <c r="M67" s="181"/>
      <c r="N67" s="181"/>
      <c r="O67" s="281"/>
      <c r="P67" s="171">
        <f>MAX(D67:O67)</f>
        <v>85.6</v>
      </c>
      <c r="Q67" s="172">
        <f t="shared" ref="Q67:Q81" si="8">MIN(D67:O67)</f>
        <v>7.6</v>
      </c>
      <c r="R67" s="173">
        <f>AVERAGE(D67:O67)</f>
        <v>30.054999999999996</v>
      </c>
      <c r="S67" s="180" t="s">
        <v>7</v>
      </c>
      <c r="T67" s="180" t="s">
        <v>7</v>
      </c>
    </row>
    <row r="68" spans="2:20" ht="24.95" customHeight="1" x14ac:dyDescent="0.2">
      <c r="B68" s="174" t="s">
        <v>16</v>
      </c>
      <c r="C68" s="175"/>
      <c r="D68" s="167">
        <v>7.76</v>
      </c>
      <c r="E68" s="168">
        <v>7.94</v>
      </c>
      <c r="F68" s="168">
        <v>7.75</v>
      </c>
      <c r="G68" s="168">
        <v>8.15</v>
      </c>
      <c r="H68" s="168"/>
      <c r="I68" s="181"/>
      <c r="J68" s="272"/>
      <c r="K68" s="181"/>
      <c r="L68" s="276"/>
      <c r="M68" s="181"/>
      <c r="N68" s="181"/>
      <c r="O68" s="281"/>
      <c r="P68" s="163">
        <f>MAX(D68:O68)</f>
        <v>8.15</v>
      </c>
      <c r="Q68" s="164">
        <f t="shared" si="8"/>
        <v>7.75</v>
      </c>
      <c r="R68" s="165">
        <f>AVERAGE(D68:O68)</f>
        <v>7.9</v>
      </c>
      <c r="S68" s="166" t="s">
        <v>17</v>
      </c>
      <c r="T68" s="166" t="s">
        <v>6</v>
      </c>
    </row>
    <row r="69" spans="2:20" ht="24.95" customHeight="1" x14ac:dyDescent="0.2">
      <c r="B69" s="174" t="s">
        <v>359</v>
      </c>
      <c r="C69" s="183" t="s">
        <v>19</v>
      </c>
      <c r="D69" s="167">
        <v>203</v>
      </c>
      <c r="E69" s="168">
        <v>212</v>
      </c>
      <c r="F69" s="168">
        <v>220</v>
      </c>
      <c r="G69" s="168">
        <v>217</v>
      </c>
      <c r="H69" s="168"/>
      <c r="I69" s="176"/>
      <c r="J69" s="282"/>
      <c r="K69" s="168"/>
      <c r="L69" s="276"/>
      <c r="M69" s="176"/>
      <c r="N69" s="176"/>
      <c r="O69" s="277"/>
      <c r="P69" s="177">
        <f>MAX(D69:O69)</f>
        <v>220</v>
      </c>
      <c r="Q69" s="178">
        <f t="shared" si="8"/>
        <v>203</v>
      </c>
      <c r="R69" s="179">
        <f>AVERAGE(D69:O69)</f>
        <v>213</v>
      </c>
      <c r="S69" s="180" t="s">
        <v>7</v>
      </c>
      <c r="T69" s="180" t="s">
        <v>7</v>
      </c>
    </row>
    <row r="70" spans="2:20" ht="24.95" customHeight="1" x14ac:dyDescent="0.2">
      <c r="B70" s="185" t="s">
        <v>365</v>
      </c>
      <c r="C70" s="186" t="s">
        <v>20</v>
      </c>
      <c r="D70" s="182">
        <v>0.1</v>
      </c>
      <c r="E70" s="181">
        <v>0.12</v>
      </c>
      <c r="F70" s="181">
        <v>0.1</v>
      </c>
      <c r="G70" s="187">
        <v>0.1</v>
      </c>
      <c r="H70" s="187"/>
      <c r="I70" s="187"/>
      <c r="J70" s="188"/>
      <c r="K70" s="181"/>
      <c r="L70" s="187"/>
      <c r="M70" s="187"/>
      <c r="N70" s="187"/>
      <c r="O70" s="189"/>
      <c r="P70" s="163">
        <f>MAX(D70:O70)</f>
        <v>0.12</v>
      </c>
      <c r="Q70" s="164">
        <f t="shared" si="8"/>
        <v>0.1</v>
      </c>
      <c r="R70" s="165">
        <f>AVERAGE(D70:O70)</f>
        <v>0.10500000000000001</v>
      </c>
      <c r="S70" s="190" t="s">
        <v>7</v>
      </c>
      <c r="T70" s="180" t="s">
        <v>7</v>
      </c>
    </row>
    <row r="71" spans="2:20" ht="24.95" customHeight="1" x14ac:dyDescent="0.2">
      <c r="B71" s="174" t="s">
        <v>21</v>
      </c>
      <c r="C71" s="175" t="s">
        <v>22</v>
      </c>
      <c r="D71" s="167">
        <v>85</v>
      </c>
      <c r="E71" s="168">
        <v>108</v>
      </c>
      <c r="F71" s="168">
        <v>101</v>
      </c>
      <c r="G71" s="168">
        <v>111</v>
      </c>
      <c r="H71" s="168"/>
      <c r="I71" s="176"/>
      <c r="J71" s="282"/>
      <c r="L71" s="276"/>
      <c r="M71" s="176"/>
      <c r="N71" s="176"/>
      <c r="O71" s="277"/>
      <c r="P71" s="177">
        <f t="shared" ref="P71:P92" si="9">MAX(D71:O71)</f>
        <v>111</v>
      </c>
      <c r="Q71" s="178">
        <f t="shared" si="8"/>
        <v>85</v>
      </c>
      <c r="R71" s="179">
        <f t="shared" ref="R71:R80" si="10">AVERAGE(D71:O71)</f>
        <v>101.25</v>
      </c>
      <c r="S71" s="180" t="s">
        <v>7</v>
      </c>
      <c r="T71" s="180" t="s">
        <v>7</v>
      </c>
    </row>
    <row r="72" spans="2:20" ht="24.95" customHeight="1" x14ac:dyDescent="0.2">
      <c r="B72" s="191" t="s">
        <v>23</v>
      </c>
      <c r="C72" s="175" t="s">
        <v>22</v>
      </c>
      <c r="D72" s="167">
        <v>0</v>
      </c>
      <c r="E72" s="168">
        <v>0</v>
      </c>
      <c r="F72" s="168">
        <v>0</v>
      </c>
      <c r="G72" s="168">
        <v>0</v>
      </c>
      <c r="H72" s="168"/>
      <c r="I72" s="176"/>
      <c r="J72" s="176"/>
      <c r="K72" s="176"/>
      <c r="L72" s="276"/>
      <c r="M72" s="176"/>
      <c r="N72" s="176"/>
      <c r="O72" s="277"/>
      <c r="P72" s="177">
        <f t="shared" si="9"/>
        <v>0</v>
      </c>
      <c r="Q72" s="178">
        <f t="shared" si="8"/>
        <v>0</v>
      </c>
      <c r="R72" s="179">
        <f t="shared" si="10"/>
        <v>0</v>
      </c>
      <c r="S72" s="166" t="s">
        <v>6</v>
      </c>
      <c r="T72" s="166" t="s">
        <v>6</v>
      </c>
    </row>
    <row r="73" spans="2:20" ht="24.95" customHeight="1" x14ac:dyDescent="0.2">
      <c r="B73" s="174" t="s">
        <v>24</v>
      </c>
      <c r="C73" s="175" t="s">
        <v>22</v>
      </c>
      <c r="D73" s="167">
        <v>176</v>
      </c>
      <c r="E73" s="168">
        <v>143</v>
      </c>
      <c r="F73" s="168">
        <v>137</v>
      </c>
      <c r="G73" s="168">
        <v>134</v>
      </c>
      <c r="H73" s="168"/>
      <c r="I73" s="176"/>
      <c r="J73" s="176"/>
      <c r="K73" s="176"/>
      <c r="L73" s="276"/>
      <c r="M73" s="176"/>
      <c r="N73" s="176"/>
      <c r="O73" s="277"/>
      <c r="P73" s="177">
        <f t="shared" si="9"/>
        <v>176</v>
      </c>
      <c r="Q73" s="178">
        <f t="shared" si="8"/>
        <v>134</v>
      </c>
      <c r="R73" s="179">
        <f t="shared" si="10"/>
        <v>147.5</v>
      </c>
      <c r="S73" s="166" t="s">
        <v>6</v>
      </c>
      <c r="T73" s="166" t="s">
        <v>6</v>
      </c>
    </row>
    <row r="74" spans="2:20" ht="24.95" customHeight="1" x14ac:dyDescent="0.2">
      <c r="B74" s="174" t="s">
        <v>25</v>
      </c>
      <c r="C74" s="175" t="s">
        <v>22</v>
      </c>
      <c r="D74" s="167">
        <v>122</v>
      </c>
      <c r="E74" s="168">
        <v>127</v>
      </c>
      <c r="F74" s="168">
        <v>128</v>
      </c>
      <c r="G74" s="168">
        <v>130</v>
      </c>
      <c r="H74" s="168"/>
      <c r="I74" s="176"/>
      <c r="J74" s="176"/>
      <c r="K74" s="176"/>
      <c r="L74" s="276"/>
      <c r="M74" s="176"/>
      <c r="N74" s="176"/>
      <c r="O74" s="277"/>
      <c r="P74" s="177">
        <f t="shared" si="9"/>
        <v>130</v>
      </c>
      <c r="Q74" s="178">
        <f t="shared" si="8"/>
        <v>122</v>
      </c>
      <c r="R74" s="179">
        <f t="shared" si="10"/>
        <v>126.75</v>
      </c>
      <c r="S74" s="180" t="s">
        <v>7</v>
      </c>
      <c r="T74" s="180" t="s">
        <v>7</v>
      </c>
    </row>
    <row r="75" spans="2:20" ht="24.95" customHeight="1" x14ac:dyDescent="0.2">
      <c r="B75" s="174" t="s">
        <v>26</v>
      </c>
      <c r="C75" s="175" t="s">
        <v>22</v>
      </c>
      <c r="D75" s="167">
        <v>54</v>
      </c>
      <c r="E75" s="168">
        <v>16</v>
      </c>
      <c r="F75" s="168">
        <v>9</v>
      </c>
      <c r="G75" s="168">
        <v>4</v>
      </c>
      <c r="H75" s="168"/>
      <c r="I75" s="176"/>
      <c r="J75" s="176"/>
      <c r="K75" s="176"/>
      <c r="L75" s="276"/>
      <c r="M75" s="176"/>
      <c r="N75" s="176"/>
      <c r="O75" s="277"/>
      <c r="P75" s="177">
        <f t="shared" si="9"/>
        <v>54</v>
      </c>
      <c r="Q75" s="178">
        <f t="shared" si="8"/>
        <v>4</v>
      </c>
      <c r="R75" s="179">
        <f t="shared" si="10"/>
        <v>20.75</v>
      </c>
      <c r="S75" s="180" t="s">
        <v>7</v>
      </c>
      <c r="T75" s="180" t="s">
        <v>7</v>
      </c>
    </row>
    <row r="76" spans="2:20" ht="24.95" customHeight="1" x14ac:dyDescent="0.2">
      <c r="B76" s="174" t="s">
        <v>27</v>
      </c>
      <c r="C76" s="175" t="s">
        <v>22</v>
      </c>
      <c r="D76" s="167">
        <v>92</v>
      </c>
      <c r="E76" s="168">
        <v>109</v>
      </c>
      <c r="F76" s="168">
        <v>99</v>
      </c>
      <c r="G76" s="168">
        <v>109</v>
      </c>
      <c r="H76" s="168"/>
      <c r="I76" s="176"/>
      <c r="J76" s="176"/>
      <c r="K76" s="176"/>
      <c r="L76" s="276"/>
      <c r="M76" s="176"/>
      <c r="N76" s="176"/>
      <c r="O76" s="277"/>
      <c r="P76" s="177">
        <f t="shared" si="9"/>
        <v>109</v>
      </c>
      <c r="Q76" s="178">
        <f t="shared" si="8"/>
        <v>92</v>
      </c>
      <c r="R76" s="179">
        <f t="shared" si="10"/>
        <v>102.25</v>
      </c>
      <c r="S76" s="180" t="s">
        <v>7</v>
      </c>
      <c r="T76" s="180" t="s">
        <v>7</v>
      </c>
    </row>
    <row r="77" spans="2:20" ht="24.95" customHeight="1" x14ac:dyDescent="0.2">
      <c r="B77" s="174" t="s">
        <v>28</v>
      </c>
      <c r="C77" s="175" t="s">
        <v>22</v>
      </c>
      <c r="D77" s="167">
        <v>85</v>
      </c>
      <c r="E77" s="168">
        <v>108</v>
      </c>
      <c r="F77" s="168">
        <v>99</v>
      </c>
      <c r="G77" s="168">
        <v>109</v>
      </c>
      <c r="H77" s="168"/>
      <c r="I77" s="176"/>
      <c r="J77" s="176"/>
      <c r="K77" s="176"/>
      <c r="L77" s="276"/>
      <c r="M77" s="176"/>
      <c r="N77" s="176"/>
      <c r="O77" s="277"/>
      <c r="P77" s="177">
        <f t="shared" si="9"/>
        <v>109</v>
      </c>
      <c r="Q77" s="178">
        <f t="shared" si="8"/>
        <v>85</v>
      </c>
      <c r="R77" s="179">
        <f t="shared" si="10"/>
        <v>100.25</v>
      </c>
      <c r="S77" s="180" t="s">
        <v>7</v>
      </c>
      <c r="T77" s="180" t="s">
        <v>7</v>
      </c>
    </row>
    <row r="78" spans="2:20" ht="24.95" customHeight="1" x14ac:dyDescent="0.2">
      <c r="B78" s="174" t="s">
        <v>29</v>
      </c>
      <c r="C78" s="175" t="s">
        <v>22</v>
      </c>
      <c r="D78" s="167">
        <v>7</v>
      </c>
      <c r="E78" s="168">
        <v>1</v>
      </c>
      <c r="F78" s="168">
        <v>0</v>
      </c>
      <c r="G78" s="168">
        <v>0</v>
      </c>
      <c r="H78" s="168"/>
      <c r="I78" s="176"/>
      <c r="J78" s="176"/>
      <c r="K78" s="176"/>
      <c r="L78" s="276"/>
      <c r="M78" s="176"/>
      <c r="N78" s="176"/>
      <c r="O78" s="277"/>
      <c r="P78" s="177">
        <f t="shared" si="9"/>
        <v>7</v>
      </c>
      <c r="Q78" s="178">
        <f t="shared" si="8"/>
        <v>0</v>
      </c>
      <c r="R78" s="179">
        <f t="shared" si="10"/>
        <v>2</v>
      </c>
      <c r="S78" s="180" t="s">
        <v>7</v>
      </c>
      <c r="T78" s="180" t="s">
        <v>7</v>
      </c>
    </row>
    <row r="79" spans="2:20" ht="24.95" customHeight="1" x14ac:dyDescent="0.2">
      <c r="B79" s="174" t="s">
        <v>30</v>
      </c>
      <c r="C79" s="175" t="s">
        <v>22</v>
      </c>
      <c r="D79" s="167">
        <v>0</v>
      </c>
      <c r="E79" s="168">
        <v>0</v>
      </c>
      <c r="F79" s="168">
        <v>0</v>
      </c>
      <c r="G79" s="168">
        <v>0</v>
      </c>
      <c r="H79" s="168"/>
      <c r="I79" s="176"/>
      <c r="J79" s="176"/>
      <c r="K79" s="176"/>
      <c r="L79" s="276"/>
      <c r="M79" s="176"/>
      <c r="N79" s="176"/>
      <c r="O79" s="277"/>
      <c r="P79" s="177">
        <f t="shared" si="9"/>
        <v>0</v>
      </c>
      <c r="Q79" s="178">
        <f t="shared" si="8"/>
        <v>0</v>
      </c>
      <c r="R79" s="179">
        <f t="shared" si="10"/>
        <v>0</v>
      </c>
      <c r="S79" s="180" t="s">
        <v>7</v>
      </c>
      <c r="T79" s="180" t="s">
        <v>7</v>
      </c>
    </row>
    <row r="80" spans="2:20" ht="24.95" customHeight="1" x14ac:dyDescent="0.2">
      <c r="B80" s="174" t="s">
        <v>31</v>
      </c>
      <c r="C80" s="175" t="s">
        <v>22</v>
      </c>
      <c r="D80" s="167">
        <v>6</v>
      </c>
      <c r="E80" s="168">
        <v>6</v>
      </c>
      <c r="F80" s="168">
        <v>4</v>
      </c>
      <c r="G80" s="168">
        <v>4</v>
      </c>
      <c r="H80" s="168"/>
      <c r="I80" s="176"/>
      <c r="J80" s="176"/>
      <c r="K80" s="176"/>
      <c r="L80" s="276"/>
      <c r="M80" s="176"/>
      <c r="N80" s="176"/>
      <c r="O80" s="277"/>
      <c r="P80" s="177">
        <f t="shared" si="9"/>
        <v>6</v>
      </c>
      <c r="Q80" s="178">
        <f t="shared" si="8"/>
        <v>4</v>
      </c>
      <c r="R80" s="179">
        <f t="shared" si="10"/>
        <v>5</v>
      </c>
      <c r="S80" s="180" t="s">
        <v>7</v>
      </c>
      <c r="T80" s="180" t="s">
        <v>7</v>
      </c>
    </row>
    <row r="81" spans="2:20" ht="24.95" customHeight="1" x14ac:dyDescent="0.2">
      <c r="B81" s="174" t="s">
        <v>32</v>
      </c>
      <c r="C81" s="175" t="s">
        <v>22</v>
      </c>
      <c r="D81" s="193">
        <v>3.08</v>
      </c>
      <c r="E81" s="192">
        <v>1.65</v>
      </c>
      <c r="F81" s="193">
        <v>1.29</v>
      </c>
      <c r="G81" s="193">
        <v>2.14</v>
      </c>
      <c r="H81" s="193"/>
      <c r="I81" s="192"/>
      <c r="J81" s="181"/>
      <c r="K81" s="192"/>
      <c r="L81" s="283"/>
      <c r="M81" s="192"/>
      <c r="N81" s="192"/>
      <c r="O81" s="192"/>
      <c r="P81" s="163">
        <f t="shared" si="9"/>
        <v>3.08</v>
      </c>
      <c r="Q81" s="164">
        <f t="shared" si="8"/>
        <v>1.29</v>
      </c>
      <c r="R81" s="165">
        <f>AVERAGE(D81:O81)</f>
        <v>2.04</v>
      </c>
      <c r="S81" s="180" t="s">
        <v>7</v>
      </c>
      <c r="T81" s="180" t="s">
        <v>7</v>
      </c>
    </row>
    <row r="82" spans="2:20" ht="24.95" customHeight="1" x14ac:dyDescent="0.2">
      <c r="B82" s="174" t="s">
        <v>33</v>
      </c>
      <c r="C82" s="175" t="s">
        <v>22</v>
      </c>
      <c r="D82" s="194">
        <v>3.6999999999999998E-2</v>
      </c>
      <c r="E82" s="194">
        <v>8.9999999999999993E-3</v>
      </c>
      <c r="F82" s="194">
        <v>0.01</v>
      </c>
      <c r="G82" s="193">
        <v>0</v>
      </c>
      <c r="H82" s="193"/>
      <c r="I82" s="194"/>
      <c r="J82" s="181"/>
      <c r="K82" s="194"/>
      <c r="L82" s="284"/>
      <c r="M82" s="194"/>
      <c r="N82" s="194"/>
      <c r="O82" s="194"/>
      <c r="P82" s="195">
        <f t="shared" si="9"/>
        <v>3.6999999999999998E-2</v>
      </c>
      <c r="Q82" s="196" t="s">
        <v>62</v>
      </c>
      <c r="R82" s="197">
        <f>AVERAGE(D82:O82)</f>
        <v>1.4E-2</v>
      </c>
      <c r="S82" s="180">
        <v>0.5</v>
      </c>
      <c r="T82" s="198">
        <v>0</v>
      </c>
    </row>
    <row r="83" spans="2:20" ht="24.95" customHeight="1" x14ac:dyDescent="0.2">
      <c r="B83" s="174" t="s">
        <v>320</v>
      </c>
      <c r="C83" s="175" t="s">
        <v>22</v>
      </c>
      <c r="D83" s="193">
        <v>0.46</v>
      </c>
      <c r="E83" s="193">
        <v>0.72</v>
      </c>
      <c r="F83" s="192">
        <v>0.25</v>
      </c>
      <c r="G83" s="192">
        <v>0</v>
      </c>
      <c r="H83" s="193"/>
      <c r="I83" s="194"/>
      <c r="J83" s="181"/>
      <c r="K83" s="194"/>
      <c r="L83" s="192"/>
      <c r="M83" s="192"/>
      <c r="N83" s="192"/>
      <c r="O83" s="192"/>
      <c r="P83" s="195">
        <f t="shared" si="9"/>
        <v>0.72</v>
      </c>
      <c r="Q83" s="196" t="s">
        <v>62</v>
      </c>
      <c r="R83" s="197">
        <f>AVERAGE(D83:O83)</f>
        <v>0.35749999999999998</v>
      </c>
      <c r="S83" s="199">
        <v>5</v>
      </c>
      <c r="T83" s="198">
        <v>0.01</v>
      </c>
    </row>
    <row r="84" spans="2:20" ht="24.95" customHeight="1" x14ac:dyDescent="0.2">
      <c r="B84" s="174" t="s">
        <v>321</v>
      </c>
      <c r="C84" s="200" t="s">
        <v>22</v>
      </c>
      <c r="D84" s="285">
        <v>3.5000000000000003E-2</v>
      </c>
      <c r="E84" s="285">
        <v>2.5999999999999999E-2</v>
      </c>
      <c r="F84" s="285">
        <v>1.4E-2</v>
      </c>
      <c r="G84" s="286">
        <v>0</v>
      </c>
      <c r="H84" s="287"/>
      <c r="I84" s="286"/>
      <c r="J84" s="181"/>
      <c r="K84" s="286"/>
      <c r="L84" s="286"/>
      <c r="M84" s="286"/>
      <c r="N84" s="286"/>
      <c r="O84" s="286"/>
      <c r="P84" s="195">
        <f t="shared" si="9"/>
        <v>3.5000000000000003E-2</v>
      </c>
      <c r="Q84" s="201" t="s">
        <v>62</v>
      </c>
      <c r="R84" s="197">
        <f>AVERAGE(D84:O84)</f>
        <v>1.8749999999999999E-2</v>
      </c>
      <c r="S84" s="202" t="s">
        <v>7</v>
      </c>
      <c r="T84" s="198">
        <v>0.01</v>
      </c>
    </row>
    <row r="85" spans="2:20" ht="24.95" customHeight="1" x14ac:dyDescent="0.2">
      <c r="B85" s="174" t="s">
        <v>34</v>
      </c>
      <c r="C85" s="175" t="s">
        <v>22</v>
      </c>
      <c r="D85" s="193">
        <v>0.4</v>
      </c>
      <c r="E85" s="193">
        <v>0.2</v>
      </c>
      <c r="F85" s="194">
        <v>0</v>
      </c>
      <c r="G85" s="203">
        <v>0.4</v>
      </c>
      <c r="H85" s="193"/>
      <c r="I85" s="203"/>
      <c r="J85" s="181"/>
      <c r="K85" s="203"/>
      <c r="L85" s="203"/>
      <c r="M85" s="203"/>
      <c r="N85" s="203"/>
      <c r="O85" s="203"/>
      <c r="P85" s="195">
        <f t="shared" si="9"/>
        <v>0.4</v>
      </c>
      <c r="Q85" s="196">
        <f t="shared" ref="Q85:Q90" si="11">MIN(D85:O85)</f>
        <v>0</v>
      </c>
      <c r="R85" s="197">
        <f t="shared" ref="R85:R91" si="12">AVERAGE(D85:O85)</f>
        <v>0.25</v>
      </c>
      <c r="S85" s="166" t="s">
        <v>6</v>
      </c>
      <c r="T85" s="180" t="s">
        <v>7</v>
      </c>
    </row>
    <row r="86" spans="2:20" ht="24.95" customHeight="1" x14ac:dyDescent="0.2">
      <c r="B86" s="174" t="s">
        <v>35</v>
      </c>
      <c r="C86" s="175" t="s">
        <v>22</v>
      </c>
      <c r="D86" s="193">
        <v>0.04</v>
      </c>
      <c r="E86" s="193">
        <v>0.02</v>
      </c>
      <c r="F86" s="194">
        <v>0.01</v>
      </c>
      <c r="G86" s="192">
        <v>0.02</v>
      </c>
      <c r="H86" s="193"/>
      <c r="I86" s="192"/>
      <c r="J86" s="181"/>
      <c r="K86" s="192"/>
      <c r="L86" s="192"/>
      <c r="M86" s="192"/>
      <c r="N86" s="192"/>
      <c r="O86" s="192"/>
      <c r="P86" s="195">
        <f t="shared" si="9"/>
        <v>0.04</v>
      </c>
      <c r="Q86" s="196">
        <f t="shared" si="11"/>
        <v>0.01</v>
      </c>
      <c r="R86" s="197">
        <f t="shared" si="12"/>
        <v>2.2499999999999999E-2</v>
      </c>
      <c r="S86" s="166" t="s">
        <v>6</v>
      </c>
      <c r="T86" s="180" t="s">
        <v>7</v>
      </c>
    </row>
    <row r="87" spans="2:20" ht="24.95" customHeight="1" x14ac:dyDescent="0.2">
      <c r="B87" s="174" t="s">
        <v>36</v>
      </c>
      <c r="C87" s="175" t="s">
        <v>22</v>
      </c>
      <c r="D87" s="203">
        <v>26.8</v>
      </c>
      <c r="E87" s="203">
        <v>29.9</v>
      </c>
      <c r="F87" s="193" t="s">
        <v>7</v>
      </c>
      <c r="G87" s="193">
        <v>28.3</v>
      </c>
      <c r="H87" s="193"/>
      <c r="I87" s="203"/>
      <c r="J87" s="181"/>
      <c r="K87" s="203"/>
      <c r="L87" s="203"/>
      <c r="M87" s="203"/>
      <c r="N87" s="203"/>
      <c r="O87" s="203"/>
      <c r="P87" s="163">
        <f t="shared" si="9"/>
        <v>29.9</v>
      </c>
      <c r="Q87" s="164">
        <f t="shared" si="11"/>
        <v>26.8</v>
      </c>
      <c r="R87" s="165">
        <f t="shared" si="12"/>
        <v>28.333333333333332</v>
      </c>
      <c r="S87" s="180" t="s">
        <v>7</v>
      </c>
      <c r="T87" s="180" t="s">
        <v>7</v>
      </c>
    </row>
    <row r="88" spans="2:20" ht="24.95" customHeight="1" x14ac:dyDescent="0.2">
      <c r="B88" s="174" t="s">
        <v>37</v>
      </c>
      <c r="C88" s="175" t="s">
        <v>22</v>
      </c>
      <c r="D88" s="192">
        <v>0.16</v>
      </c>
      <c r="E88" s="192">
        <v>0.16</v>
      </c>
      <c r="F88" s="192" t="s">
        <v>7</v>
      </c>
      <c r="G88" s="192">
        <v>0.11</v>
      </c>
      <c r="H88" s="193"/>
      <c r="I88" s="192"/>
      <c r="J88" s="181"/>
      <c r="K88" s="192"/>
      <c r="L88" s="192"/>
      <c r="M88" s="192"/>
      <c r="N88" s="192"/>
      <c r="O88" s="192"/>
      <c r="P88" s="163">
        <f t="shared" si="9"/>
        <v>0.16</v>
      </c>
      <c r="Q88" s="164">
        <f t="shared" si="11"/>
        <v>0.11</v>
      </c>
      <c r="R88" s="165">
        <f t="shared" si="12"/>
        <v>0.14333333333333334</v>
      </c>
      <c r="S88" s="180" t="s">
        <v>7</v>
      </c>
      <c r="T88" s="180" t="s">
        <v>7</v>
      </c>
    </row>
    <row r="89" spans="2:20" ht="24.95" customHeight="1" x14ac:dyDescent="0.2">
      <c r="B89" s="174" t="s">
        <v>38</v>
      </c>
      <c r="C89" s="175" t="s">
        <v>22</v>
      </c>
      <c r="D89" s="193">
        <v>0.15</v>
      </c>
      <c r="E89" s="193">
        <v>0.19</v>
      </c>
      <c r="F89" s="193" t="s">
        <v>7</v>
      </c>
      <c r="G89" s="193">
        <v>0.11</v>
      </c>
      <c r="H89" s="193"/>
      <c r="I89" s="192"/>
      <c r="J89" s="181"/>
      <c r="K89" s="192"/>
      <c r="L89" s="192"/>
      <c r="M89" s="192"/>
      <c r="N89" s="192"/>
      <c r="O89" s="192"/>
      <c r="P89" s="163">
        <f t="shared" si="9"/>
        <v>0.19</v>
      </c>
      <c r="Q89" s="164">
        <f t="shared" si="11"/>
        <v>0.11</v>
      </c>
      <c r="R89" s="165">
        <f t="shared" si="12"/>
        <v>0.15</v>
      </c>
      <c r="S89" s="180" t="s">
        <v>7</v>
      </c>
      <c r="T89" s="180" t="s">
        <v>7</v>
      </c>
    </row>
    <row r="90" spans="2:20" ht="24.95" customHeight="1" x14ac:dyDescent="0.2">
      <c r="B90" s="174" t="s">
        <v>39</v>
      </c>
      <c r="C90" s="175" t="s">
        <v>22</v>
      </c>
      <c r="D90" s="193">
        <v>7.0000000000000007E-2</v>
      </c>
      <c r="E90" s="193">
        <v>0.06</v>
      </c>
      <c r="F90" s="193">
        <v>0.06</v>
      </c>
      <c r="G90" s="193">
        <v>7.0000000000000007E-2</v>
      </c>
      <c r="H90" s="193"/>
      <c r="I90" s="192"/>
      <c r="J90" s="181"/>
      <c r="K90" s="192"/>
      <c r="L90" s="192"/>
      <c r="M90" s="192"/>
      <c r="N90" s="192"/>
      <c r="O90" s="192"/>
      <c r="P90" s="163">
        <f t="shared" si="9"/>
        <v>7.0000000000000007E-2</v>
      </c>
      <c r="Q90" s="164">
        <f t="shared" si="11"/>
        <v>0.06</v>
      </c>
      <c r="R90" s="165">
        <f t="shared" si="12"/>
        <v>6.5000000000000002E-2</v>
      </c>
      <c r="S90" s="204">
        <v>1</v>
      </c>
      <c r="T90" s="204" t="s">
        <v>6</v>
      </c>
    </row>
    <row r="91" spans="2:20" ht="24.95" customHeight="1" x14ac:dyDescent="0.2">
      <c r="B91" s="174" t="s">
        <v>40</v>
      </c>
      <c r="C91" s="175" t="s">
        <v>22</v>
      </c>
      <c r="D91" s="193">
        <v>6</v>
      </c>
      <c r="E91" s="192">
        <v>8.2200000000000006</v>
      </c>
      <c r="F91" s="192" t="s">
        <v>7</v>
      </c>
      <c r="G91" s="192">
        <v>9.18</v>
      </c>
      <c r="H91" s="192"/>
      <c r="I91" s="192"/>
      <c r="J91" s="181"/>
      <c r="K91" s="192"/>
      <c r="L91" s="192"/>
      <c r="M91" s="192"/>
      <c r="N91" s="192"/>
      <c r="O91" s="192"/>
      <c r="P91" s="163">
        <f t="shared" si="9"/>
        <v>9.18</v>
      </c>
      <c r="Q91" s="164">
        <f>MIN(D91:O91)</f>
        <v>6</v>
      </c>
      <c r="R91" s="165">
        <f t="shared" si="12"/>
        <v>7.8</v>
      </c>
      <c r="S91" s="180" t="s">
        <v>7</v>
      </c>
      <c r="T91" s="180" t="s">
        <v>7</v>
      </c>
    </row>
    <row r="92" spans="2:20" ht="24.95" customHeight="1" x14ac:dyDescent="0.2">
      <c r="B92" s="205" t="s">
        <v>323</v>
      </c>
      <c r="C92" s="175" t="s">
        <v>22</v>
      </c>
      <c r="D92" s="212" t="s">
        <v>7</v>
      </c>
      <c r="E92" s="193" t="s">
        <v>62</v>
      </c>
      <c r="F92" s="212" t="s">
        <v>7</v>
      </c>
      <c r="G92" s="212" t="s">
        <v>7</v>
      </c>
      <c r="H92" s="212"/>
      <c r="I92" s="212"/>
      <c r="J92" s="181"/>
      <c r="K92" s="212"/>
      <c r="L92" s="212"/>
      <c r="M92" s="212"/>
      <c r="N92" s="212"/>
      <c r="O92" s="227"/>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c r="I93" s="227"/>
      <c r="J93" s="181"/>
      <c r="K93" s="212"/>
      <c r="L93" s="227"/>
      <c r="M93" s="227"/>
      <c r="N93" s="193"/>
      <c r="O93" s="227"/>
      <c r="P93" s="208" t="s">
        <v>325</v>
      </c>
      <c r="Q93" s="209" t="s">
        <v>62</v>
      </c>
      <c r="R93" s="210" t="s">
        <v>325</v>
      </c>
      <c r="S93" s="180">
        <v>0.1</v>
      </c>
      <c r="T93" s="180">
        <v>0.01</v>
      </c>
    </row>
    <row r="94" spans="2:20" ht="24.95" customHeight="1" x14ac:dyDescent="0.2">
      <c r="B94" s="205" t="s">
        <v>327</v>
      </c>
      <c r="C94" s="175" t="s">
        <v>22</v>
      </c>
      <c r="D94" s="227" t="s">
        <v>7</v>
      </c>
      <c r="E94" s="193" t="s">
        <v>598</v>
      </c>
      <c r="F94" s="227" t="s">
        <v>7</v>
      </c>
      <c r="G94" s="227" t="s">
        <v>7</v>
      </c>
      <c r="H94" s="212"/>
      <c r="I94" s="227"/>
      <c r="J94" s="181"/>
      <c r="K94" s="212"/>
      <c r="L94" s="227"/>
      <c r="M94" s="227"/>
      <c r="N94" s="194"/>
      <c r="O94" s="227"/>
      <c r="P94" s="208" t="s">
        <v>62</v>
      </c>
      <c r="Q94" s="209" t="s">
        <v>62</v>
      </c>
      <c r="R94" s="210" t="s">
        <v>62</v>
      </c>
      <c r="S94" s="199">
        <v>1</v>
      </c>
      <c r="T94" s="211">
        <v>1E-3</v>
      </c>
    </row>
    <row r="95" spans="2:20" ht="24.95" customHeight="1" x14ac:dyDescent="0.2">
      <c r="B95" s="205" t="s">
        <v>328</v>
      </c>
      <c r="C95" s="175" t="s">
        <v>22</v>
      </c>
      <c r="D95" s="212" t="s">
        <v>7</v>
      </c>
      <c r="E95" s="193" t="s">
        <v>264</v>
      </c>
      <c r="F95" s="193" t="s">
        <v>7</v>
      </c>
      <c r="G95" s="193" t="s">
        <v>7</v>
      </c>
      <c r="H95" s="212"/>
      <c r="I95" s="212"/>
      <c r="J95" s="181"/>
      <c r="K95" s="212"/>
      <c r="L95" s="212"/>
      <c r="M95" s="212"/>
      <c r="N95" s="212"/>
      <c r="O95" s="194"/>
      <c r="P95" s="208">
        <f t="shared" ref="P95:P110" si="13">MAX(D95:O95)</f>
        <v>0</v>
      </c>
      <c r="Q95" s="209">
        <f>MIN(D95:O95)</f>
        <v>0</v>
      </c>
      <c r="R95" s="210" t="e">
        <f t="shared" ref="R95:R110" si="14">AVERAGE(D95:O95)</f>
        <v>#DIV/0!</v>
      </c>
      <c r="S95" s="180">
        <v>0.05</v>
      </c>
      <c r="T95" s="180">
        <v>2E-3</v>
      </c>
    </row>
    <row r="96" spans="2:20" ht="24.95" customHeight="1" x14ac:dyDescent="0.2">
      <c r="B96" s="205" t="s">
        <v>360</v>
      </c>
      <c r="C96" s="175" t="s">
        <v>22</v>
      </c>
      <c r="D96" s="227" t="s">
        <v>7</v>
      </c>
      <c r="E96" s="193" t="s">
        <v>264</v>
      </c>
      <c r="F96" s="227" t="s">
        <v>7</v>
      </c>
      <c r="G96" s="212" t="s">
        <v>7</v>
      </c>
      <c r="H96" s="212"/>
      <c r="I96" s="212"/>
      <c r="J96" s="181"/>
      <c r="K96" s="212"/>
      <c r="L96" s="212"/>
      <c r="M96" s="212"/>
      <c r="N96" s="212"/>
      <c r="O96" s="227"/>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c r="I97" s="192"/>
      <c r="J97" s="181"/>
      <c r="K97" s="212"/>
      <c r="L97" s="192"/>
      <c r="M97" s="192"/>
      <c r="N97" s="212"/>
      <c r="O97" s="227"/>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t="s">
        <v>62</v>
      </c>
      <c r="F98" s="212" t="s">
        <v>7</v>
      </c>
      <c r="G98" s="227">
        <v>0</v>
      </c>
      <c r="H98" s="192"/>
      <c r="I98" s="227"/>
      <c r="J98" s="181"/>
      <c r="K98" s="192"/>
      <c r="L98" s="227"/>
      <c r="M98" s="227"/>
      <c r="N98" s="192"/>
      <c r="O98" s="227"/>
      <c r="P98" s="163">
        <f t="shared" si="13"/>
        <v>0</v>
      </c>
      <c r="Q98" s="164">
        <f t="shared" ref="Q98:Q109" si="15">MIN(D98:O98)</f>
        <v>0</v>
      </c>
      <c r="R98" s="165">
        <f t="shared" si="14"/>
        <v>0</v>
      </c>
      <c r="S98" s="222" t="s">
        <v>6</v>
      </c>
      <c r="T98" s="222" t="s">
        <v>6</v>
      </c>
    </row>
    <row r="99" spans="2:20" ht="24.95" customHeight="1" x14ac:dyDescent="0.2">
      <c r="B99" s="216" t="s">
        <v>332</v>
      </c>
      <c r="C99" s="217" t="s">
        <v>22</v>
      </c>
      <c r="D99" s="212" t="s">
        <v>7</v>
      </c>
      <c r="E99" s="203">
        <v>3.5999999999999999E-3</v>
      </c>
      <c r="F99" s="212" t="s">
        <v>7</v>
      </c>
      <c r="G99" s="227">
        <v>0</v>
      </c>
      <c r="H99" s="192"/>
      <c r="I99" s="227"/>
      <c r="J99" s="181"/>
      <c r="K99" s="192"/>
      <c r="L99" s="227"/>
      <c r="M99" s="227"/>
      <c r="N99" s="192"/>
      <c r="O99" s="227"/>
      <c r="P99" s="163">
        <f t="shared" si="13"/>
        <v>3.5999999999999999E-3</v>
      </c>
      <c r="Q99" s="164">
        <f t="shared" si="15"/>
        <v>0</v>
      </c>
      <c r="R99" s="165">
        <f t="shared" si="14"/>
        <v>1.8E-3</v>
      </c>
      <c r="S99" s="222" t="s">
        <v>6</v>
      </c>
      <c r="T99" s="222">
        <v>8.0000000000000002E-3</v>
      </c>
    </row>
    <row r="100" spans="2:20" ht="24.95" customHeight="1" x14ac:dyDescent="0.2">
      <c r="B100" s="174" t="s">
        <v>41</v>
      </c>
      <c r="C100" s="175" t="s">
        <v>22</v>
      </c>
      <c r="D100" s="203">
        <v>1.7</v>
      </c>
      <c r="E100" s="203">
        <v>1.5</v>
      </c>
      <c r="F100" s="203">
        <v>1.1000000000000001</v>
      </c>
      <c r="G100" s="203">
        <v>1.4</v>
      </c>
      <c r="H100" s="203"/>
      <c r="I100" s="203"/>
      <c r="J100" s="181"/>
      <c r="K100" s="203"/>
      <c r="L100" s="203"/>
      <c r="M100" s="203"/>
      <c r="N100" s="203"/>
      <c r="O100" s="203"/>
      <c r="P100" s="171">
        <f t="shared" si="13"/>
        <v>1.7</v>
      </c>
      <c r="Q100" s="172">
        <f t="shared" si="15"/>
        <v>1.1000000000000001</v>
      </c>
      <c r="R100" s="173">
        <f t="shared" si="14"/>
        <v>1.4250000000000003</v>
      </c>
      <c r="S100" s="223" t="s">
        <v>6</v>
      </c>
      <c r="T100" s="204" t="s">
        <v>6</v>
      </c>
    </row>
    <row r="101" spans="2:20" ht="24.95" customHeight="1" x14ac:dyDescent="0.2">
      <c r="B101" s="174" t="s">
        <v>333</v>
      </c>
      <c r="C101" s="175" t="s">
        <v>22</v>
      </c>
      <c r="D101" s="203">
        <v>1.7</v>
      </c>
      <c r="E101" s="193" t="s">
        <v>7</v>
      </c>
      <c r="F101" s="203" t="s">
        <v>7</v>
      </c>
      <c r="G101" s="203" t="s">
        <v>7</v>
      </c>
      <c r="H101" s="203"/>
      <c r="I101" s="203"/>
      <c r="J101" s="181"/>
      <c r="K101" s="203"/>
      <c r="L101" s="203"/>
      <c r="M101" s="203"/>
      <c r="N101" s="203"/>
      <c r="O101" s="203"/>
      <c r="P101" s="171">
        <f t="shared" si="13"/>
        <v>1.7</v>
      </c>
      <c r="Q101" s="224">
        <f t="shared" si="15"/>
        <v>1.7</v>
      </c>
      <c r="R101" s="225">
        <f t="shared" si="14"/>
        <v>1.7</v>
      </c>
      <c r="S101" s="226"/>
      <c r="T101" s="226"/>
    </row>
    <row r="102" spans="2:20" ht="24.95" customHeight="1" x14ac:dyDescent="0.2">
      <c r="B102" s="174" t="s">
        <v>42</v>
      </c>
      <c r="C102" s="175" t="s">
        <v>22</v>
      </c>
      <c r="D102" s="227">
        <v>5.9200000000000003E-2</v>
      </c>
      <c r="E102" s="193" t="s">
        <v>7</v>
      </c>
      <c r="F102" s="193" t="s">
        <v>7</v>
      </c>
      <c r="G102" s="193" t="s">
        <v>7</v>
      </c>
      <c r="H102" s="193"/>
      <c r="I102" s="227"/>
      <c r="J102" s="288"/>
      <c r="K102" s="227"/>
      <c r="L102" s="227"/>
      <c r="M102" s="227"/>
      <c r="N102" s="227"/>
      <c r="O102" s="227"/>
      <c r="P102" s="228">
        <f t="shared" si="13"/>
        <v>5.9200000000000003E-2</v>
      </c>
      <c r="Q102" s="229">
        <f t="shared" si="15"/>
        <v>5.9200000000000003E-2</v>
      </c>
      <c r="R102" s="230">
        <f t="shared" si="14"/>
        <v>5.9200000000000003E-2</v>
      </c>
      <c r="S102" s="226"/>
      <c r="T102" s="226"/>
    </row>
    <row r="103" spans="2:20" ht="24.95" customHeight="1" x14ac:dyDescent="0.2">
      <c r="B103" s="174" t="s">
        <v>43</v>
      </c>
      <c r="C103" s="175" t="s">
        <v>44</v>
      </c>
      <c r="D103" s="192">
        <v>3.4823529411764711</v>
      </c>
      <c r="E103" s="192" t="s">
        <v>7</v>
      </c>
      <c r="F103" s="193" t="s">
        <v>7</v>
      </c>
      <c r="G103" s="193" t="s">
        <v>7</v>
      </c>
      <c r="H103" s="193"/>
      <c r="I103" s="192"/>
      <c r="J103" s="181"/>
      <c r="K103" s="192"/>
      <c r="L103" s="192"/>
      <c r="M103" s="192"/>
      <c r="N103" s="192"/>
      <c r="O103" s="192"/>
      <c r="P103" s="163">
        <f t="shared" si="13"/>
        <v>3.4823529411764711</v>
      </c>
      <c r="Q103" s="231">
        <f t="shared" si="15"/>
        <v>3.4823529411764711</v>
      </c>
      <c r="R103" s="232">
        <f t="shared" si="14"/>
        <v>3.4823529411764711</v>
      </c>
      <c r="S103" s="226"/>
      <c r="T103" s="226"/>
    </row>
    <row r="104" spans="2:20" ht="24.95" customHeight="1" x14ac:dyDescent="0.2">
      <c r="B104" s="191" t="s">
        <v>335</v>
      </c>
      <c r="C104" s="175" t="s">
        <v>22</v>
      </c>
      <c r="D104" s="193">
        <v>5.17</v>
      </c>
      <c r="E104" s="237">
        <v>5.5</v>
      </c>
      <c r="F104" s="192">
        <v>6.5</v>
      </c>
      <c r="G104" s="192">
        <v>6.25</v>
      </c>
      <c r="H104" s="192"/>
      <c r="I104" s="192"/>
      <c r="J104" s="181"/>
      <c r="K104" s="192"/>
      <c r="L104" s="192"/>
      <c r="M104" s="192"/>
      <c r="N104" s="192"/>
      <c r="O104" s="192"/>
      <c r="P104" s="171">
        <f t="shared" si="13"/>
        <v>6.5</v>
      </c>
      <c r="Q104" s="172">
        <f t="shared" si="15"/>
        <v>5.17</v>
      </c>
      <c r="R104" s="173">
        <f t="shared" si="14"/>
        <v>5.8550000000000004</v>
      </c>
      <c r="S104" s="204" t="s">
        <v>46</v>
      </c>
      <c r="T104" s="204" t="s">
        <v>6</v>
      </c>
    </row>
    <row r="105" spans="2:20" ht="24.95" customHeight="1" x14ac:dyDescent="0.2">
      <c r="B105" s="174" t="s">
        <v>47</v>
      </c>
      <c r="C105" s="175" t="s">
        <v>22</v>
      </c>
      <c r="D105" s="203">
        <v>1.3</v>
      </c>
      <c r="E105" s="289">
        <v>1.4</v>
      </c>
      <c r="F105" s="203">
        <v>0.9</v>
      </c>
      <c r="G105" s="193">
        <v>0</v>
      </c>
      <c r="H105" s="203"/>
      <c r="I105" s="203"/>
      <c r="J105" s="169"/>
      <c r="K105" s="203"/>
      <c r="L105" s="203"/>
      <c r="M105" s="203"/>
      <c r="N105" s="203"/>
      <c r="O105" s="203"/>
      <c r="P105" s="171">
        <f t="shared" si="13"/>
        <v>1.4</v>
      </c>
      <c r="Q105" s="172">
        <f t="shared" si="15"/>
        <v>0</v>
      </c>
      <c r="R105" s="173">
        <f t="shared" si="14"/>
        <v>0.9</v>
      </c>
      <c r="S105" s="204" t="s">
        <v>48</v>
      </c>
      <c r="T105" s="235" t="s">
        <v>6</v>
      </c>
    </row>
    <row r="106" spans="2:20" ht="24.95" customHeight="1" x14ac:dyDescent="0.2">
      <c r="B106" s="236" t="s">
        <v>49</v>
      </c>
      <c r="C106" s="159" t="s">
        <v>50</v>
      </c>
      <c r="D106" s="237">
        <v>4352</v>
      </c>
      <c r="E106" s="237">
        <v>1274</v>
      </c>
      <c r="F106" s="237">
        <v>1112</v>
      </c>
      <c r="G106" s="237">
        <v>0</v>
      </c>
      <c r="H106" s="237"/>
      <c r="I106" s="290"/>
      <c r="J106" s="176"/>
      <c r="K106" s="237"/>
      <c r="L106" s="237"/>
      <c r="M106" s="237"/>
      <c r="N106" s="237"/>
      <c r="O106" s="237"/>
      <c r="P106" s="238">
        <f t="shared" si="13"/>
        <v>4352</v>
      </c>
      <c r="Q106" s="239">
        <f t="shared" si="15"/>
        <v>0</v>
      </c>
      <c r="R106" s="240">
        <f t="shared" si="14"/>
        <v>1684.5</v>
      </c>
      <c r="S106" s="235" t="s">
        <v>51</v>
      </c>
      <c r="T106" s="235" t="s">
        <v>6</v>
      </c>
    </row>
    <row r="107" spans="2:20" ht="24.95" customHeight="1" x14ac:dyDescent="0.2">
      <c r="B107" s="236" t="s">
        <v>52</v>
      </c>
      <c r="C107" s="175" t="s">
        <v>50</v>
      </c>
      <c r="D107" s="237">
        <v>990</v>
      </c>
      <c r="E107" s="237">
        <v>218</v>
      </c>
      <c r="F107" s="237">
        <v>203</v>
      </c>
      <c r="G107" s="237">
        <v>0</v>
      </c>
      <c r="H107" s="237"/>
      <c r="I107" s="237"/>
      <c r="J107" s="176"/>
      <c r="K107" s="237"/>
      <c r="L107" s="237"/>
      <c r="M107" s="237"/>
      <c r="N107" s="237"/>
      <c r="O107" s="237"/>
      <c r="P107" s="238">
        <f t="shared" si="13"/>
        <v>990</v>
      </c>
      <c r="Q107" s="239">
        <f t="shared" si="15"/>
        <v>0</v>
      </c>
      <c r="R107" s="240">
        <f t="shared" si="14"/>
        <v>352.75</v>
      </c>
      <c r="S107" s="235" t="s">
        <v>53</v>
      </c>
      <c r="T107" s="241" t="s">
        <v>7</v>
      </c>
    </row>
    <row r="108" spans="2:20" ht="24.95" customHeight="1" x14ac:dyDescent="0.2">
      <c r="B108" s="236" t="s">
        <v>383</v>
      </c>
      <c r="C108" s="175" t="s">
        <v>50</v>
      </c>
      <c r="D108" s="237">
        <v>185</v>
      </c>
      <c r="E108" s="291">
        <v>122</v>
      </c>
      <c r="F108" s="237">
        <v>52</v>
      </c>
      <c r="G108" s="237">
        <v>0</v>
      </c>
      <c r="H108" s="237"/>
      <c r="I108" s="237"/>
      <c r="J108" s="176"/>
      <c r="K108" s="237"/>
      <c r="L108" s="237"/>
      <c r="M108" s="237"/>
      <c r="N108" s="237"/>
      <c r="O108" s="237"/>
      <c r="P108" s="238">
        <f t="shared" si="13"/>
        <v>185</v>
      </c>
      <c r="Q108" s="239">
        <f t="shared" si="15"/>
        <v>0</v>
      </c>
      <c r="R108" s="240">
        <f t="shared" si="14"/>
        <v>89.75</v>
      </c>
      <c r="S108" s="242"/>
      <c r="T108" s="242"/>
    </row>
    <row r="109" spans="2:20" ht="24.95" customHeight="1" x14ac:dyDescent="0.2">
      <c r="B109" s="174" t="s">
        <v>54</v>
      </c>
      <c r="C109" s="175" t="s">
        <v>346</v>
      </c>
      <c r="D109" s="237">
        <v>4000</v>
      </c>
      <c r="E109" s="291">
        <v>9200</v>
      </c>
      <c r="F109" s="237">
        <v>16400</v>
      </c>
      <c r="G109" s="237">
        <v>0</v>
      </c>
      <c r="H109" s="237"/>
      <c r="I109" s="237"/>
      <c r="J109" s="176"/>
      <c r="K109" s="237"/>
      <c r="L109" s="237"/>
      <c r="M109" s="237"/>
      <c r="N109" s="237"/>
      <c r="O109" s="237"/>
      <c r="P109" s="238">
        <f t="shared" si="13"/>
        <v>16400</v>
      </c>
      <c r="Q109" s="239">
        <f t="shared" si="15"/>
        <v>0</v>
      </c>
      <c r="R109" s="240">
        <f t="shared" si="14"/>
        <v>7400</v>
      </c>
      <c r="S109" s="241" t="s">
        <v>7</v>
      </c>
      <c r="T109" s="292" t="s">
        <v>7</v>
      </c>
    </row>
    <row r="110" spans="2:20" ht="24.95" customHeight="1" x14ac:dyDescent="0.2">
      <c r="B110" s="293" t="s">
        <v>55</v>
      </c>
      <c r="C110" s="294" t="s">
        <v>346</v>
      </c>
      <c r="D110" s="291">
        <v>1600</v>
      </c>
      <c r="E110" s="295">
        <v>7600</v>
      </c>
      <c r="F110" s="291">
        <v>12800</v>
      </c>
      <c r="G110" s="291">
        <v>0</v>
      </c>
      <c r="H110" s="291"/>
      <c r="I110" s="291"/>
      <c r="J110" s="176"/>
      <c r="K110" s="291"/>
      <c r="L110" s="291"/>
      <c r="M110" s="291"/>
      <c r="N110" s="291"/>
      <c r="O110" s="291"/>
      <c r="P110" s="296">
        <f t="shared" si="13"/>
        <v>12800</v>
      </c>
      <c r="Q110" s="297">
        <f>MIN(D110:O110)</f>
        <v>0</v>
      </c>
      <c r="R110" s="298">
        <f t="shared" si="14"/>
        <v>5500</v>
      </c>
      <c r="S110" s="292" t="s">
        <v>7</v>
      </c>
      <c r="T110" s="299" t="s">
        <v>7</v>
      </c>
    </row>
    <row r="111" spans="2:20" ht="24.95" customHeight="1" x14ac:dyDescent="0.2">
      <c r="B111" s="185" t="s">
        <v>384</v>
      </c>
      <c r="C111" s="300" t="s">
        <v>346</v>
      </c>
      <c r="D111" s="291">
        <v>0</v>
      </c>
      <c r="E111" s="295">
        <v>400</v>
      </c>
      <c r="F111" s="291">
        <v>0</v>
      </c>
      <c r="G111" s="291">
        <v>0</v>
      </c>
      <c r="H111" s="291"/>
      <c r="I111" s="291"/>
      <c r="J111" s="176"/>
      <c r="K111" s="291"/>
      <c r="L111" s="291"/>
      <c r="M111" s="291"/>
      <c r="N111" s="291"/>
      <c r="O111" s="301"/>
      <c r="P111" s="238">
        <f>MAX(D111:O111)</f>
        <v>400</v>
      </c>
      <c r="Q111" s="302">
        <f>MIN(D111:O111)</f>
        <v>0</v>
      </c>
      <c r="R111" s="303">
        <f>AVERAGE(D111:O111)</f>
        <v>100</v>
      </c>
      <c r="S111" s="292" t="s">
        <v>7</v>
      </c>
      <c r="T111" s="292" t="s">
        <v>7</v>
      </c>
    </row>
    <row r="112" spans="2:20" ht="24.95" customHeight="1" x14ac:dyDescent="0.2">
      <c r="B112" s="236" t="s">
        <v>56</v>
      </c>
      <c r="C112" s="217" t="s">
        <v>57</v>
      </c>
      <c r="D112" s="182">
        <v>24.55</v>
      </c>
      <c r="E112" s="304">
        <v>27.73</v>
      </c>
      <c r="F112" s="181">
        <v>13.57</v>
      </c>
      <c r="G112" s="305">
        <v>12.03</v>
      </c>
      <c r="H112" s="305"/>
      <c r="I112" s="305"/>
      <c r="J112" s="181"/>
      <c r="K112" s="305"/>
      <c r="L112" s="305"/>
      <c r="M112" s="305"/>
      <c r="N112" s="305"/>
      <c r="O112" s="306"/>
      <c r="P112" s="249">
        <f>MAX(D112:O112)</f>
        <v>27.73</v>
      </c>
      <c r="Q112" s="250">
        <f>MIN(D112:O112)</f>
        <v>12.03</v>
      </c>
      <c r="R112" s="165">
        <f>AVERAGE(D112:O112)</f>
        <v>19.47</v>
      </c>
      <c r="S112" s="248" t="s">
        <v>6</v>
      </c>
      <c r="T112" s="180" t="s">
        <v>7</v>
      </c>
    </row>
    <row r="113" spans="2:20" ht="24.95" customHeight="1" x14ac:dyDescent="0.2">
      <c r="B113" s="236" t="s">
        <v>58</v>
      </c>
      <c r="C113" s="217" t="s">
        <v>339</v>
      </c>
      <c r="D113" s="182">
        <v>0.44</v>
      </c>
      <c r="E113" s="307">
        <v>0.17</v>
      </c>
      <c r="F113" s="181">
        <v>1.9</v>
      </c>
      <c r="G113" s="305">
        <v>1.44</v>
      </c>
      <c r="H113" s="305"/>
      <c r="I113" s="305"/>
      <c r="J113" s="181"/>
      <c r="K113" s="305"/>
      <c r="L113" s="305"/>
      <c r="M113" s="305"/>
      <c r="N113" s="305"/>
      <c r="O113" s="306"/>
      <c r="P113" s="249">
        <f>MAX(D113:O113)</f>
        <v>1.9</v>
      </c>
      <c r="Q113" s="250">
        <f>MIN(D113:O113)</f>
        <v>0.17</v>
      </c>
      <c r="R113" s="165">
        <f>AVERAGE(D113:O113)</f>
        <v>0.98749999999999993</v>
      </c>
      <c r="S113" s="248" t="s">
        <v>6</v>
      </c>
      <c r="T113" s="180" t="s">
        <v>7</v>
      </c>
    </row>
    <row r="114" spans="2:20" ht="24.95" customHeight="1" thickBot="1" x14ac:dyDescent="0.25">
      <c r="B114" s="253" t="s">
        <v>59</v>
      </c>
      <c r="C114" s="254" t="s">
        <v>60</v>
      </c>
      <c r="D114" s="255">
        <v>76.577631999999994</v>
      </c>
      <c r="E114" s="308">
        <v>85.307243999999997</v>
      </c>
      <c r="F114" s="256">
        <v>89</v>
      </c>
      <c r="G114" s="258">
        <v>0</v>
      </c>
      <c r="H114" s="258"/>
      <c r="I114" s="258"/>
      <c r="J114" s="258"/>
      <c r="K114" s="258"/>
      <c r="L114" s="258"/>
      <c r="M114" s="258"/>
      <c r="N114" s="258"/>
      <c r="O114" s="309"/>
      <c r="P114" s="310">
        <f>MAX(D114:O114)</f>
        <v>89</v>
      </c>
      <c r="Q114" s="311">
        <f>MIN(D114:O114)</f>
        <v>0</v>
      </c>
      <c r="R114" s="312">
        <f>AVERAGE(D114:O114)</f>
        <v>62.721218999999998</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2568</v>
      </c>
    </row>
    <row r="119" spans="2:20" ht="24.95" customHeight="1" thickBot="1" x14ac:dyDescent="0.25">
      <c r="B119" s="142" t="s">
        <v>0</v>
      </c>
      <c r="C119" s="315" t="s">
        <v>1</v>
      </c>
      <c r="D119" s="266">
        <f t="shared" ref="D119:O119" si="16">D3</f>
        <v>45566</v>
      </c>
      <c r="E119" s="266">
        <f t="shared" si="16"/>
        <v>45598</v>
      </c>
      <c r="F119" s="266">
        <f t="shared" si="16"/>
        <v>45630</v>
      </c>
      <c r="G119" s="266">
        <f t="shared" si="16"/>
        <v>45662</v>
      </c>
      <c r="H119" s="266">
        <f t="shared" si="16"/>
        <v>45694</v>
      </c>
      <c r="I119" s="266">
        <f t="shared" si="16"/>
        <v>45726</v>
      </c>
      <c r="J119" s="266">
        <f t="shared" si="16"/>
        <v>45758</v>
      </c>
      <c r="K119" s="266">
        <f t="shared" si="16"/>
        <v>45790</v>
      </c>
      <c r="L119" s="266">
        <f t="shared" si="16"/>
        <v>45822</v>
      </c>
      <c r="M119" s="266">
        <f t="shared" si="16"/>
        <v>45854</v>
      </c>
      <c r="N119" s="266">
        <f t="shared" si="16"/>
        <v>45886</v>
      </c>
      <c r="O119" s="266">
        <f t="shared" si="16"/>
        <v>45918</v>
      </c>
      <c r="P119" s="144" t="s">
        <v>309</v>
      </c>
      <c r="Q119" s="316" t="s">
        <v>310</v>
      </c>
      <c r="R119" s="317" t="s">
        <v>311</v>
      </c>
      <c r="S119" s="147" t="s">
        <v>312</v>
      </c>
      <c r="T119" s="147" t="s">
        <v>171</v>
      </c>
    </row>
    <row r="120" spans="2:20" ht="24.95" customHeight="1" x14ac:dyDescent="0.2">
      <c r="B120" s="149" t="s">
        <v>5</v>
      </c>
      <c r="C120" s="318"/>
      <c r="D120" s="319">
        <v>8</v>
      </c>
      <c r="E120" s="269">
        <v>12</v>
      </c>
      <c r="F120" s="269">
        <v>3</v>
      </c>
      <c r="G120" s="269">
        <v>7</v>
      </c>
      <c r="H120" s="269"/>
      <c r="I120" s="269"/>
      <c r="J120" s="269"/>
      <c r="K120" s="269"/>
      <c r="L120" s="269"/>
      <c r="M120" s="269"/>
      <c r="N120" s="269"/>
      <c r="O120" s="271"/>
      <c r="P120" s="154" t="s">
        <v>7</v>
      </c>
      <c r="Q120" s="320" t="s">
        <v>7</v>
      </c>
      <c r="R120" s="321" t="s">
        <v>7</v>
      </c>
      <c r="S120" s="157" t="s">
        <v>6</v>
      </c>
      <c r="T120" s="157" t="s">
        <v>6</v>
      </c>
    </row>
    <row r="121" spans="2:20" ht="24.95" customHeight="1" x14ac:dyDescent="0.2">
      <c r="B121" s="158" t="s">
        <v>8</v>
      </c>
      <c r="C121" s="322" t="s">
        <v>9</v>
      </c>
      <c r="D121" s="182" t="s">
        <v>551</v>
      </c>
      <c r="E121" s="181" t="s">
        <v>619</v>
      </c>
      <c r="F121" s="272" t="s">
        <v>590</v>
      </c>
      <c r="G121" s="181">
        <v>11.1</v>
      </c>
      <c r="H121" s="181"/>
      <c r="I121" s="181"/>
      <c r="J121" s="181"/>
      <c r="K121" s="181"/>
      <c r="L121" s="181"/>
      <c r="M121" s="181"/>
      <c r="N121" s="181"/>
      <c r="O121" s="281"/>
      <c r="P121" s="163" t="s">
        <v>7</v>
      </c>
      <c r="Q121" s="231" t="s">
        <v>7</v>
      </c>
      <c r="R121" s="232" t="s">
        <v>7</v>
      </c>
      <c r="S121" s="166" t="s">
        <v>6</v>
      </c>
      <c r="T121" s="166" t="s">
        <v>6</v>
      </c>
    </row>
    <row r="122" spans="2:20" ht="24.95" customHeight="1" x14ac:dyDescent="0.2">
      <c r="B122" s="158" t="s">
        <v>313</v>
      </c>
      <c r="C122" s="322" t="s">
        <v>11</v>
      </c>
      <c r="D122" s="167">
        <v>28.6</v>
      </c>
      <c r="E122" s="168">
        <v>27.8</v>
      </c>
      <c r="F122" s="168">
        <v>27.47</v>
      </c>
      <c r="G122" s="169">
        <v>0</v>
      </c>
      <c r="H122" s="168"/>
      <c r="I122" s="169"/>
      <c r="J122" s="169"/>
      <c r="K122" s="169"/>
      <c r="L122" s="169"/>
      <c r="M122" s="169"/>
      <c r="N122" s="169"/>
      <c r="O122" s="275"/>
      <c r="P122" s="171">
        <f t="shared" ref="P122:P149" si="17">MAX(D122:O122)</f>
        <v>28.6</v>
      </c>
      <c r="Q122" s="224">
        <f t="shared" ref="Q122:Q149" si="18">MIN(D122:O122)</f>
        <v>0</v>
      </c>
      <c r="R122" s="225">
        <f t="shared" ref="R122:R149" si="19">AVERAGE(D122:O122)</f>
        <v>20.967500000000001</v>
      </c>
      <c r="S122" s="166" t="s">
        <v>6</v>
      </c>
      <c r="T122" s="166" t="s">
        <v>6</v>
      </c>
    </row>
    <row r="123" spans="2:20" ht="24.95" customHeight="1" x14ac:dyDescent="0.2">
      <c r="B123" s="174" t="s">
        <v>12</v>
      </c>
      <c r="C123" s="183" t="s">
        <v>13</v>
      </c>
      <c r="D123" s="167">
        <v>12</v>
      </c>
      <c r="E123" s="168">
        <v>7</v>
      </c>
      <c r="F123" s="168" t="s">
        <v>7</v>
      </c>
      <c r="G123" s="168">
        <v>0</v>
      </c>
      <c r="H123" s="168"/>
      <c r="I123" s="176"/>
      <c r="J123" s="176"/>
      <c r="K123" s="176"/>
      <c r="L123" s="176"/>
      <c r="M123" s="176"/>
      <c r="N123" s="176"/>
      <c r="O123" s="277"/>
      <c r="P123" s="177">
        <f>MAX(D123:O123)</f>
        <v>12</v>
      </c>
      <c r="Q123" s="323">
        <f>MIN(D123:O123)</f>
        <v>0</v>
      </c>
      <c r="R123" s="324">
        <f>AVERAGE(D123:O123)</f>
        <v>6.333333333333333</v>
      </c>
      <c r="S123" s="180" t="s">
        <v>7</v>
      </c>
      <c r="T123" s="180" t="s">
        <v>7</v>
      </c>
    </row>
    <row r="124" spans="2:20" ht="24.95" customHeight="1" x14ac:dyDescent="0.2">
      <c r="B124" s="174" t="s">
        <v>14</v>
      </c>
      <c r="C124" s="183"/>
      <c r="D124" s="167" t="s">
        <v>61</v>
      </c>
      <c r="E124" s="168" t="s">
        <v>61</v>
      </c>
      <c r="F124" s="168" t="s">
        <v>61</v>
      </c>
      <c r="G124" s="168">
        <v>0</v>
      </c>
      <c r="H124" s="168"/>
      <c r="I124" s="176"/>
      <c r="J124" s="176"/>
      <c r="K124" s="176"/>
      <c r="L124" s="176"/>
      <c r="M124" s="176"/>
      <c r="N124" s="176"/>
      <c r="O124" s="277"/>
      <c r="P124" s="171" t="s">
        <v>61</v>
      </c>
      <c r="Q124" s="224" t="s">
        <v>61</v>
      </c>
      <c r="R124" s="225" t="s">
        <v>61</v>
      </c>
      <c r="S124" s="180" t="s">
        <v>7</v>
      </c>
      <c r="T124" s="180" t="s">
        <v>7</v>
      </c>
    </row>
    <row r="125" spans="2:20" ht="24.95" customHeight="1" x14ac:dyDescent="0.2">
      <c r="B125" s="174" t="s">
        <v>358</v>
      </c>
      <c r="C125" s="183" t="s">
        <v>315</v>
      </c>
      <c r="D125" s="182">
        <v>81.400000000000006</v>
      </c>
      <c r="E125" s="181">
        <v>24.2</v>
      </c>
      <c r="F125" s="181">
        <v>11.4</v>
      </c>
      <c r="G125" s="181">
        <v>0</v>
      </c>
      <c r="H125" s="168"/>
      <c r="I125" s="181"/>
      <c r="J125" s="181"/>
      <c r="K125" s="181"/>
      <c r="L125" s="181"/>
      <c r="M125" s="181"/>
      <c r="N125" s="181"/>
      <c r="O125" s="281"/>
      <c r="P125" s="171">
        <f t="shared" si="17"/>
        <v>81.400000000000006</v>
      </c>
      <c r="Q125" s="224">
        <f t="shared" si="18"/>
        <v>0</v>
      </c>
      <c r="R125" s="225">
        <f>AVERAGE(D125:O125)</f>
        <v>29.250000000000004</v>
      </c>
      <c r="S125" s="180" t="s">
        <v>7</v>
      </c>
      <c r="T125" s="180" t="s">
        <v>7</v>
      </c>
    </row>
    <row r="126" spans="2:20" ht="24.95" customHeight="1" x14ac:dyDescent="0.2">
      <c r="B126" s="174" t="s">
        <v>16</v>
      </c>
      <c r="C126" s="183"/>
      <c r="D126" s="167">
        <v>8.01</v>
      </c>
      <c r="E126" s="168">
        <v>8.26</v>
      </c>
      <c r="F126" s="168">
        <v>8.0399999999999991</v>
      </c>
      <c r="G126" s="168">
        <v>0</v>
      </c>
      <c r="H126" s="168"/>
      <c r="I126" s="181"/>
      <c r="J126" s="181"/>
      <c r="K126" s="181"/>
      <c r="L126" s="181"/>
      <c r="M126" s="181"/>
      <c r="N126" s="181"/>
      <c r="O126" s="281"/>
      <c r="P126" s="163">
        <f t="shared" si="17"/>
        <v>8.26</v>
      </c>
      <c r="Q126" s="231">
        <f t="shared" si="18"/>
        <v>0</v>
      </c>
      <c r="R126" s="232">
        <f t="shared" si="19"/>
        <v>6.0774999999999997</v>
      </c>
      <c r="S126" s="166" t="s">
        <v>17</v>
      </c>
      <c r="T126" s="180" t="s">
        <v>7</v>
      </c>
    </row>
    <row r="127" spans="2:20" ht="24.95" customHeight="1" x14ac:dyDescent="0.2">
      <c r="B127" s="174" t="s">
        <v>359</v>
      </c>
      <c r="C127" s="183" t="s">
        <v>19</v>
      </c>
      <c r="D127" s="167">
        <v>227</v>
      </c>
      <c r="E127" s="168">
        <v>243</v>
      </c>
      <c r="F127" s="168">
        <v>224</v>
      </c>
      <c r="G127" s="168">
        <v>0</v>
      </c>
      <c r="H127" s="168"/>
      <c r="I127" s="176"/>
      <c r="J127" s="176"/>
      <c r="K127" s="176"/>
      <c r="L127" s="176"/>
      <c r="M127" s="176"/>
      <c r="N127" s="176"/>
      <c r="O127" s="277"/>
      <c r="P127" s="177">
        <f t="shared" si="17"/>
        <v>243</v>
      </c>
      <c r="Q127" s="323">
        <f t="shared" si="18"/>
        <v>0</v>
      </c>
      <c r="R127" s="324">
        <f t="shared" si="19"/>
        <v>173.5</v>
      </c>
      <c r="S127" s="180" t="s">
        <v>7</v>
      </c>
      <c r="T127" s="180" t="s">
        <v>7</v>
      </c>
    </row>
    <row r="128" spans="2:20" ht="24.95" customHeight="1" x14ac:dyDescent="0.2">
      <c r="B128" s="185" t="s">
        <v>365</v>
      </c>
      <c r="C128" s="186" t="s">
        <v>20</v>
      </c>
      <c r="D128" s="182">
        <v>0.1</v>
      </c>
      <c r="E128" s="181">
        <v>0.12</v>
      </c>
      <c r="F128" s="181">
        <v>0.1</v>
      </c>
      <c r="G128" s="187">
        <v>0.11</v>
      </c>
      <c r="H128" s="187"/>
      <c r="I128" s="187"/>
      <c r="J128" s="188"/>
      <c r="K128" s="181"/>
      <c r="L128" s="187"/>
      <c r="M128" s="187"/>
      <c r="N128" s="187"/>
      <c r="O128" s="189"/>
      <c r="P128" s="163">
        <f>MAX(D128:O128)</f>
        <v>0.12</v>
      </c>
      <c r="Q128" s="164">
        <f t="shared" si="18"/>
        <v>0.1</v>
      </c>
      <c r="R128" s="165">
        <f>AVERAGE(D128:O128)</f>
        <v>0.1075</v>
      </c>
      <c r="S128" s="190" t="s">
        <v>7</v>
      </c>
      <c r="T128" s="180" t="s">
        <v>7</v>
      </c>
    </row>
    <row r="129" spans="2:20" ht="24.95" customHeight="1" x14ac:dyDescent="0.2">
      <c r="B129" s="174" t="s">
        <v>21</v>
      </c>
      <c r="C129" s="183" t="s">
        <v>22</v>
      </c>
      <c r="D129" s="167">
        <v>89</v>
      </c>
      <c r="E129" s="168">
        <v>108</v>
      </c>
      <c r="F129" s="168">
        <v>101</v>
      </c>
      <c r="G129" s="168">
        <v>118</v>
      </c>
      <c r="H129" s="168"/>
      <c r="I129" s="176"/>
      <c r="J129" s="176"/>
      <c r="K129" s="176"/>
      <c r="L129" s="176"/>
      <c r="M129" s="176"/>
      <c r="N129" s="176"/>
      <c r="O129" s="277"/>
      <c r="P129" s="177">
        <f t="shared" si="17"/>
        <v>118</v>
      </c>
      <c r="Q129" s="323">
        <f t="shared" si="18"/>
        <v>89</v>
      </c>
      <c r="R129" s="324">
        <f t="shared" si="19"/>
        <v>104</v>
      </c>
      <c r="S129" s="180" t="s">
        <v>7</v>
      </c>
      <c r="T129" s="180" t="s">
        <v>7</v>
      </c>
    </row>
    <row r="130" spans="2:20" ht="24.95" customHeight="1" x14ac:dyDescent="0.2">
      <c r="B130" s="191" t="s">
        <v>23</v>
      </c>
      <c r="C130" s="183" t="s">
        <v>22</v>
      </c>
      <c r="D130" s="167">
        <v>0</v>
      </c>
      <c r="E130" s="168">
        <v>0</v>
      </c>
      <c r="F130" s="168" t="s">
        <v>7</v>
      </c>
      <c r="G130" s="168" t="s">
        <v>7</v>
      </c>
      <c r="H130" s="168"/>
      <c r="I130" s="176"/>
      <c r="J130" s="176"/>
      <c r="K130" s="176"/>
      <c r="L130" s="176"/>
      <c r="M130" s="176"/>
      <c r="N130" s="176"/>
      <c r="O130" s="277"/>
      <c r="P130" s="177">
        <f t="shared" si="17"/>
        <v>0</v>
      </c>
      <c r="Q130" s="323">
        <f t="shared" si="18"/>
        <v>0</v>
      </c>
      <c r="R130" s="324">
        <f t="shared" si="19"/>
        <v>0</v>
      </c>
      <c r="S130" s="166" t="s">
        <v>6</v>
      </c>
      <c r="T130" s="180" t="s">
        <v>7</v>
      </c>
    </row>
    <row r="131" spans="2:20" ht="24.95" customHeight="1" x14ac:dyDescent="0.2">
      <c r="B131" s="174" t="s">
        <v>24</v>
      </c>
      <c r="C131" s="183" t="s">
        <v>22</v>
      </c>
      <c r="D131" s="167">
        <v>190</v>
      </c>
      <c r="E131" s="168">
        <v>173</v>
      </c>
      <c r="F131" s="168" t="s">
        <v>7</v>
      </c>
      <c r="G131" s="168" t="s">
        <v>7</v>
      </c>
      <c r="H131" s="168"/>
      <c r="I131" s="176"/>
      <c r="J131" s="176"/>
      <c r="K131" s="176"/>
      <c r="L131" s="176"/>
      <c r="M131" s="176"/>
      <c r="N131" s="176"/>
      <c r="O131" s="277"/>
      <c r="P131" s="177">
        <f t="shared" si="17"/>
        <v>190</v>
      </c>
      <c r="Q131" s="323">
        <f t="shared" si="18"/>
        <v>173</v>
      </c>
      <c r="R131" s="324">
        <f t="shared" si="19"/>
        <v>181.5</v>
      </c>
      <c r="S131" s="166" t="s">
        <v>6</v>
      </c>
      <c r="T131" s="180" t="s">
        <v>7</v>
      </c>
    </row>
    <row r="132" spans="2:20" ht="24.95" customHeight="1" x14ac:dyDescent="0.2">
      <c r="B132" s="174" t="s">
        <v>25</v>
      </c>
      <c r="C132" s="183" t="s">
        <v>22</v>
      </c>
      <c r="D132" s="167">
        <v>136</v>
      </c>
      <c r="E132" s="168">
        <v>146</v>
      </c>
      <c r="F132" s="168" t="s">
        <v>7</v>
      </c>
      <c r="G132" s="168" t="s">
        <v>7</v>
      </c>
      <c r="H132" s="168"/>
      <c r="I132" s="176"/>
      <c r="J132" s="176"/>
      <c r="K132" s="176"/>
      <c r="L132" s="176"/>
      <c r="M132" s="176"/>
      <c r="N132" s="176"/>
      <c r="O132" s="277"/>
      <c r="P132" s="177">
        <f t="shared" si="17"/>
        <v>146</v>
      </c>
      <c r="Q132" s="323">
        <f t="shared" si="18"/>
        <v>136</v>
      </c>
      <c r="R132" s="324">
        <f t="shared" si="19"/>
        <v>141</v>
      </c>
      <c r="S132" s="180" t="s">
        <v>7</v>
      </c>
      <c r="T132" s="180" t="s">
        <v>7</v>
      </c>
    </row>
    <row r="133" spans="2:20" ht="24.95" customHeight="1" x14ac:dyDescent="0.2">
      <c r="B133" s="174" t="s">
        <v>26</v>
      </c>
      <c r="C133" s="183" t="s">
        <v>22</v>
      </c>
      <c r="D133" s="167">
        <v>54</v>
      </c>
      <c r="E133" s="168">
        <v>27</v>
      </c>
      <c r="F133" s="168" t="s">
        <v>7</v>
      </c>
      <c r="G133" s="168" t="s">
        <v>7</v>
      </c>
      <c r="H133" s="168"/>
      <c r="I133" s="176"/>
      <c r="J133" s="176"/>
      <c r="K133" s="176"/>
      <c r="L133" s="176"/>
      <c r="M133" s="176"/>
      <c r="N133" s="176"/>
      <c r="O133" s="277"/>
      <c r="P133" s="177">
        <f t="shared" si="17"/>
        <v>54</v>
      </c>
      <c r="Q133" s="323">
        <f t="shared" si="18"/>
        <v>27</v>
      </c>
      <c r="R133" s="324">
        <f t="shared" si="19"/>
        <v>40.5</v>
      </c>
      <c r="S133" s="180" t="s">
        <v>7</v>
      </c>
      <c r="T133" s="180" t="s">
        <v>7</v>
      </c>
    </row>
    <row r="134" spans="2:20" ht="24.95" customHeight="1" x14ac:dyDescent="0.2">
      <c r="B134" s="174" t="s">
        <v>27</v>
      </c>
      <c r="C134" s="183" t="s">
        <v>22</v>
      </c>
      <c r="D134" s="167">
        <v>87</v>
      </c>
      <c r="E134" s="168">
        <v>109</v>
      </c>
      <c r="F134" s="168" t="s">
        <v>7</v>
      </c>
      <c r="G134" s="168" t="s">
        <v>7</v>
      </c>
      <c r="H134" s="168"/>
      <c r="I134" s="176"/>
      <c r="J134" s="176"/>
      <c r="K134" s="176"/>
      <c r="L134" s="176"/>
      <c r="M134" s="176"/>
      <c r="N134" s="176"/>
      <c r="O134" s="277"/>
      <c r="P134" s="177">
        <f t="shared" si="17"/>
        <v>109</v>
      </c>
      <c r="Q134" s="323">
        <f t="shared" si="18"/>
        <v>87</v>
      </c>
      <c r="R134" s="324">
        <f t="shared" si="19"/>
        <v>98</v>
      </c>
      <c r="S134" s="180" t="s">
        <v>7</v>
      </c>
      <c r="T134" s="180" t="s">
        <v>7</v>
      </c>
    </row>
    <row r="135" spans="2:20" ht="24.95" customHeight="1" x14ac:dyDescent="0.2">
      <c r="B135" s="174" t="s">
        <v>28</v>
      </c>
      <c r="C135" s="183" t="s">
        <v>22</v>
      </c>
      <c r="D135" s="167">
        <v>87</v>
      </c>
      <c r="E135" s="168">
        <v>108</v>
      </c>
      <c r="F135" s="168" t="s">
        <v>7</v>
      </c>
      <c r="G135" s="168" t="s">
        <v>7</v>
      </c>
      <c r="H135" s="168"/>
      <c r="I135" s="176"/>
      <c r="J135" s="176"/>
      <c r="K135" s="176"/>
      <c r="L135" s="176"/>
      <c r="M135" s="176"/>
      <c r="N135" s="176"/>
      <c r="O135" s="277"/>
      <c r="P135" s="177">
        <f t="shared" si="17"/>
        <v>108</v>
      </c>
      <c r="Q135" s="323">
        <f t="shared" si="18"/>
        <v>87</v>
      </c>
      <c r="R135" s="324">
        <f t="shared" si="19"/>
        <v>97.5</v>
      </c>
      <c r="S135" s="180" t="s">
        <v>7</v>
      </c>
      <c r="T135" s="180" t="s">
        <v>7</v>
      </c>
    </row>
    <row r="136" spans="2:20" ht="24.95" customHeight="1" x14ac:dyDescent="0.2">
      <c r="B136" s="174" t="s">
        <v>29</v>
      </c>
      <c r="C136" s="183" t="s">
        <v>22</v>
      </c>
      <c r="D136" s="167">
        <v>0</v>
      </c>
      <c r="E136" s="168">
        <v>1</v>
      </c>
      <c r="F136" s="168" t="s">
        <v>7</v>
      </c>
      <c r="G136" s="168" t="s">
        <v>7</v>
      </c>
      <c r="H136" s="168"/>
      <c r="I136" s="176"/>
      <c r="J136" s="176"/>
      <c r="K136" s="176"/>
      <c r="L136" s="176"/>
      <c r="M136" s="176"/>
      <c r="N136" s="176"/>
      <c r="O136" s="277"/>
      <c r="P136" s="177">
        <f t="shared" si="17"/>
        <v>1</v>
      </c>
      <c r="Q136" s="323">
        <f t="shared" si="18"/>
        <v>0</v>
      </c>
      <c r="R136" s="324">
        <f t="shared" si="19"/>
        <v>0.5</v>
      </c>
      <c r="S136" s="180" t="s">
        <v>7</v>
      </c>
      <c r="T136" s="180" t="s">
        <v>7</v>
      </c>
    </row>
    <row r="137" spans="2:20" ht="24.95" customHeight="1" x14ac:dyDescent="0.2">
      <c r="B137" s="174" t="s">
        <v>30</v>
      </c>
      <c r="C137" s="183" t="s">
        <v>22</v>
      </c>
      <c r="D137" s="167">
        <v>7</v>
      </c>
      <c r="E137" s="168">
        <v>12</v>
      </c>
      <c r="F137" s="168" t="s">
        <v>7</v>
      </c>
      <c r="G137" s="168" t="s">
        <v>7</v>
      </c>
      <c r="H137" s="168"/>
      <c r="I137" s="176"/>
      <c r="J137" s="176"/>
      <c r="K137" s="176"/>
      <c r="L137" s="176"/>
      <c r="M137" s="176"/>
      <c r="N137" s="176"/>
      <c r="O137" s="277"/>
      <c r="P137" s="177">
        <f t="shared" si="17"/>
        <v>12</v>
      </c>
      <c r="Q137" s="323">
        <f t="shared" si="18"/>
        <v>7</v>
      </c>
      <c r="R137" s="324">
        <f t="shared" si="19"/>
        <v>9.5</v>
      </c>
      <c r="S137" s="180" t="s">
        <v>7</v>
      </c>
      <c r="T137" s="180" t="s">
        <v>7</v>
      </c>
    </row>
    <row r="138" spans="2:20" ht="24.95" customHeight="1" x14ac:dyDescent="0.2">
      <c r="B138" s="174" t="s">
        <v>31</v>
      </c>
      <c r="C138" s="183" t="s">
        <v>22</v>
      </c>
      <c r="D138" s="167">
        <v>6</v>
      </c>
      <c r="E138" s="168">
        <v>6</v>
      </c>
      <c r="F138" s="168" t="s">
        <v>7</v>
      </c>
      <c r="G138" s="168" t="s">
        <v>7</v>
      </c>
      <c r="H138" s="168"/>
      <c r="I138" s="176"/>
      <c r="J138" s="176"/>
      <c r="K138" s="176"/>
      <c r="L138" s="176"/>
      <c r="M138" s="176"/>
      <c r="N138" s="176"/>
      <c r="O138" s="277"/>
      <c r="P138" s="177">
        <f t="shared" si="17"/>
        <v>6</v>
      </c>
      <c r="Q138" s="323">
        <f t="shared" si="18"/>
        <v>6</v>
      </c>
      <c r="R138" s="324">
        <f t="shared" si="19"/>
        <v>6</v>
      </c>
      <c r="S138" s="180" t="s">
        <v>7</v>
      </c>
      <c r="T138" s="180" t="s">
        <v>7</v>
      </c>
    </row>
    <row r="139" spans="2:20" ht="24.95" customHeight="1" x14ac:dyDescent="0.2">
      <c r="B139" s="174" t="s">
        <v>32</v>
      </c>
      <c r="C139" s="183" t="s">
        <v>22</v>
      </c>
      <c r="D139" s="325">
        <v>2.79</v>
      </c>
      <c r="E139" s="181">
        <v>1.9</v>
      </c>
      <c r="F139" s="168">
        <v>1.38</v>
      </c>
      <c r="G139" s="168">
        <v>1.33</v>
      </c>
      <c r="H139" s="168"/>
      <c r="I139" s="181"/>
      <c r="J139" s="181"/>
      <c r="K139" s="181"/>
      <c r="L139" s="181"/>
      <c r="M139" s="181"/>
      <c r="N139" s="181"/>
      <c r="O139" s="281"/>
      <c r="P139" s="163">
        <f t="shared" si="17"/>
        <v>2.79</v>
      </c>
      <c r="Q139" s="231">
        <f t="shared" si="18"/>
        <v>1.33</v>
      </c>
      <c r="R139" s="232">
        <f t="shared" si="19"/>
        <v>1.8499999999999999</v>
      </c>
      <c r="S139" s="180" t="s">
        <v>7</v>
      </c>
      <c r="T139" s="180" t="s">
        <v>7</v>
      </c>
    </row>
    <row r="140" spans="2:20" ht="24.95" customHeight="1" x14ac:dyDescent="0.2">
      <c r="B140" s="174" t="s">
        <v>33</v>
      </c>
      <c r="C140" s="183" t="s">
        <v>22</v>
      </c>
      <c r="D140" s="326">
        <v>2.1000000000000001E-2</v>
      </c>
      <c r="E140" s="327">
        <v>8.9999999999999993E-3</v>
      </c>
      <c r="F140" s="327" t="s">
        <v>7</v>
      </c>
      <c r="G140" s="327" t="s">
        <v>7</v>
      </c>
      <c r="H140" s="327"/>
      <c r="I140" s="328"/>
      <c r="J140" s="328"/>
      <c r="K140" s="328"/>
      <c r="L140" s="328"/>
      <c r="M140" s="328"/>
      <c r="N140" s="328"/>
      <c r="O140" s="329"/>
      <c r="P140" s="195">
        <f>MAX(D140:O140)</f>
        <v>2.1000000000000001E-2</v>
      </c>
      <c r="Q140" s="330" t="s">
        <v>62</v>
      </c>
      <c r="R140" s="331">
        <f>AVERAGE(D140:O140)</f>
        <v>1.4999999999999999E-2</v>
      </c>
      <c r="S140" s="180">
        <v>0.5</v>
      </c>
      <c r="T140" s="198">
        <v>0</v>
      </c>
    </row>
    <row r="141" spans="2:20" ht="24.95" customHeight="1" x14ac:dyDescent="0.2">
      <c r="B141" s="174" t="s">
        <v>320</v>
      </c>
      <c r="C141" s="183" t="s">
        <v>22</v>
      </c>
      <c r="D141" s="325">
        <v>0.68</v>
      </c>
      <c r="E141" s="327">
        <v>0.46</v>
      </c>
      <c r="F141" s="327" t="s">
        <v>7</v>
      </c>
      <c r="G141" s="327" t="s">
        <v>7</v>
      </c>
      <c r="H141" s="327"/>
      <c r="I141" s="188"/>
      <c r="J141" s="188"/>
      <c r="K141" s="188"/>
      <c r="L141" s="188"/>
      <c r="M141" s="188"/>
      <c r="N141" s="188"/>
      <c r="O141" s="332"/>
      <c r="P141" s="195">
        <f t="shared" si="17"/>
        <v>0.68</v>
      </c>
      <c r="Q141" s="330" t="s">
        <v>62</v>
      </c>
      <c r="R141" s="331">
        <f t="shared" si="19"/>
        <v>0.57000000000000006</v>
      </c>
      <c r="S141" s="199">
        <v>5</v>
      </c>
      <c r="T141" s="198">
        <v>0.01</v>
      </c>
    </row>
    <row r="142" spans="2:20" ht="24.95" customHeight="1" x14ac:dyDescent="0.2">
      <c r="B142" s="174" t="s">
        <v>321</v>
      </c>
      <c r="C142" s="183" t="s">
        <v>22</v>
      </c>
      <c r="D142" s="325">
        <v>1.4E-2</v>
      </c>
      <c r="E142" s="327">
        <v>3.0000000000000001E-3</v>
      </c>
      <c r="F142" s="327" t="s">
        <v>7</v>
      </c>
      <c r="G142" s="327" t="s">
        <v>7</v>
      </c>
      <c r="H142" s="327"/>
      <c r="I142" s="328"/>
      <c r="J142" s="328"/>
      <c r="K142" s="328"/>
      <c r="L142" s="328"/>
      <c r="M142" s="328"/>
      <c r="N142" s="328"/>
      <c r="O142" s="329"/>
      <c r="P142" s="195">
        <f>MAX(D142:O142)</f>
        <v>1.4E-2</v>
      </c>
      <c r="Q142" s="330">
        <f>MIN(D142:O142)</f>
        <v>3.0000000000000001E-3</v>
      </c>
      <c r="R142" s="331">
        <f>AVERAGE(D142:O142)</f>
        <v>8.5000000000000006E-3</v>
      </c>
      <c r="S142" s="180" t="s">
        <v>7</v>
      </c>
      <c r="T142" s="198">
        <v>0.01</v>
      </c>
    </row>
    <row r="143" spans="2:20" ht="24.95" customHeight="1" x14ac:dyDescent="0.2">
      <c r="B143" s="174" t="s">
        <v>34</v>
      </c>
      <c r="C143" s="183" t="s">
        <v>22</v>
      </c>
      <c r="D143" s="167">
        <v>0.2</v>
      </c>
      <c r="E143" s="168" t="s">
        <v>7</v>
      </c>
      <c r="F143" s="333" t="s">
        <v>7</v>
      </c>
      <c r="G143" s="169" t="s">
        <v>7</v>
      </c>
      <c r="H143" s="168"/>
      <c r="I143" s="169"/>
      <c r="J143" s="169"/>
      <c r="K143" s="169"/>
      <c r="L143" s="169"/>
      <c r="M143" s="169"/>
      <c r="N143" s="169"/>
      <c r="O143" s="275"/>
      <c r="P143" s="195">
        <f t="shared" si="17"/>
        <v>0.2</v>
      </c>
      <c r="Q143" s="330">
        <f t="shared" si="18"/>
        <v>0.2</v>
      </c>
      <c r="R143" s="331">
        <f t="shared" si="19"/>
        <v>0.2</v>
      </c>
      <c r="S143" s="166" t="s">
        <v>6</v>
      </c>
      <c r="T143" s="180" t="s">
        <v>7</v>
      </c>
    </row>
    <row r="144" spans="2:20" ht="24.95" customHeight="1" x14ac:dyDescent="0.2">
      <c r="B144" s="174" t="s">
        <v>35</v>
      </c>
      <c r="C144" s="183" t="s">
        <v>22</v>
      </c>
      <c r="D144" s="182">
        <v>0.03</v>
      </c>
      <c r="E144" s="181" t="s">
        <v>7</v>
      </c>
      <c r="F144" s="288" t="s">
        <v>7</v>
      </c>
      <c r="G144" s="181" t="s">
        <v>7</v>
      </c>
      <c r="H144" s="168"/>
      <c r="I144" s="181"/>
      <c r="J144" s="181"/>
      <c r="K144" s="181"/>
      <c r="L144" s="181"/>
      <c r="M144" s="181"/>
      <c r="N144" s="181"/>
      <c r="O144" s="281"/>
      <c r="P144" s="195">
        <f t="shared" si="17"/>
        <v>0.03</v>
      </c>
      <c r="Q144" s="330">
        <f t="shared" si="18"/>
        <v>0.03</v>
      </c>
      <c r="R144" s="331">
        <f>AVERAGE(D144:O144)</f>
        <v>0.03</v>
      </c>
      <c r="S144" s="166" t="s">
        <v>6</v>
      </c>
      <c r="T144" s="180" t="s">
        <v>7</v>
      </c>
    </row>
    <row r="145" spans="2:20" ht="24.95" customHeight="1" x14ac:dyDescent="0.2">
      <c r="B145" s="174" t="s">
        <v>36</v>
      </c>
      <c r="C145" s="183" t="s">
        <v>22</v>
      </c>
      <c r="D145" s="167">
        <v>25.4</v>
      </c>
      <c r="E145" s="168">
        <v>30.9</v>
      </c>
      <c r="F145" s="168" t="s">
        <v>7</v>
      </c>
      <c r="G145" s="169" t="s">
        <v>7</v>
      </c>
      <c r="H145" s="168"/>
      <c r="I145" s="169"/>
      <c r="J145" s="169"/>
      <c r="K145" s="169"/>
      <c r="L145" s="169"/>
      <c r="M145" s="169"/>
      <c r="N145" s="169"/>
      <c r="O145" s="275"/>
      <c r="P145" s="163">
        <f t="shared" si="17"/>
        <v>30.9</v>
      </c>
      <c r="Q145" s="231">
        <f t="shared" si="18"/>
        <v>25.4</v>
      </c>
      <c r="R145" s="232">
        <f t="shared" si="19"/>
        <v>28.15</v>
      </c>
      <c r="S145" s="180" t="s">
        <v>7</v>
      </c>
      <c r="T145" s="180" t="s">
        <v>7</v>
      </c>
    </row>
    <row r="146" spans="2:20" ht="24.95" customHeight="1" x14ac:dyDescent="0.2">
      <c r="B146" s="174" t="s">
        <v>37</v>
      </c>
      <c r="C146" s="183" t="s">
        <v>22</v>
      </c>
      <c r="D146" s="167">
        <v>0.22</v>
      </c>
      <c r="E146" s="168">
        <v>0.18</v>
      </c>
      <c r="F146" s="168" t="s">
        <v>7</v>
      </c>
      <c r="G146" s="168" t="s">
        <v>7</v>
      </c>
      <c r="H146" s="168"/>
      <c r="I146" s="181"/>
      <c r="J146" s="181"/>
      <c r="K146" s="181"/>
      <c r="L146" s="181"/>
      <c r="M146" s="181"/>
      <c r="N146" s="181"/>
      <c r="O146" s="281"/>
      <c r="P146" s="163">
        <f t="shared" si="17"/>
        <v>0.22</v>
      </c>
      <c r="Q146" s="231">
        <f t="shared" si="18"/>
        <v>0.18</v>
      </c>
      <c r="R146" s="232">
        <f t="shared" si="19"/>
        <v>0.2</v>
      </c>
      <c r="S146" s="180" t="s">
        <v>7</v>
      </c>
      <c r="T146" s="180" t="s">
        <v>7</v>
      </c>
    </row>
    <row r="147" spans="2:20" ht="24.95" customHeight="1" x14ac:dyDescent="0.2">
      <c r="B147" s="174" t="s">
        <v>38</v>
      </c>
      <c r="C147" s="183" t="s">
        <v>22</v>
      </c>
      <c r="D147" s="167">
        <v>0.12</v>
      </c>
      <c r="E147" s="168">
        <v>0.19</v>
      </c>
      <c r="F147" s="168" t="s">
        <v>7</v>
      </c>
      <c r="G147" s="181" t="s">
        <v>7</v>
      </c>
      <c r="H147" s="168"/>
      <c r="I147" s="181"/>
      <c r="J147" s="181"/>
      <c r="K147" s="181"/>
      <c r="L147" s="181"/>
      <c r="M147" s="181"/>
      <c r="N147" s="181"/>
      <c r="O147" s="281"/>
      <c r="P147" s="163">
        <f t="shared" si="17"/>
        <v>0.19</v>
      </c>
      <c r="Q147" s="231">
        <f t="shared" si="18"/>
        <v>0.12</v>
      </c>
      <c r="R147" s="232">
        <f t="shared" si="19"/>
        <v>0.155</v>
      </c>
      <c r="S147" s="180" t="s">
        <v>7</v>
      </c>
      <c r="T147" s="180" t="s">
        <v>7</v>
      </c>
    </row>
    <row r="148" spans="2:20" ht="24.95" customHeight="1" x14ac:dyDescent="0.2">
      <c r="B148" s="174" t="s">
        <v>39</v>
      </c>
      <c r="C148" s="183" t="s">
        <v>22</v>
      </c>
      <c r="D148" s="167">
        <v>0.09</v>
      </c>
      <c r="E148" s="168">
        <v>7.0000000000000007E-2</v>
      </c>
      <c r="F148" s="168" t="s">
        <v>7</v>
      </c>
      <c r="G148" s="168" t="s">
        <v>7</v>
      </c>
      <c r="H148" s="168"/>
      <c r="I148" s="181"/>
      <c r="J148" s="181"/>
      <c r="K148" s="181"/>
      <c r="L148" s="181"/>
      <c r="M148" s="181"/>
      <c r="N148" s="181"/>
      <c r="O148" s="281"/>
      <c r="P148" s="163">
        <f t="shared" si="17"/>
        <v>0.09</v>
      </c>
      <c r="Q148" s="231">
        <f t="shared" si="18"/>
        <v>7.0000000000000007E-2</v>
      </c>
      <c r="R148" s="232">
        <f t="shared" si="19"/>
        <v>0.08</v>
      </c>
      <c r="S148" s="204">
        <v>1</v>
      </c>
      <c r="T148" s="204" t="s">
        <v>6</v>
      </c>
    </row>
    <row r="149" spans="2:20" ht="24.95" customHeight="1" x14ac:dyDescent="0.2">
      <c r="B149" s="174" t="s">
        <v>40</v>
      </c>
      <c r="C149" s="183" t="s">
        <v>22</v>
      </c>
      <c r="D149" s="167">
        <v>5.64</v>
      </c>
      <c r="E149" s="168">
        <v>7.62</v>
      </c>
      <c r="F149" s="168" t="s">
        <v>7</v>
      </c>
      <c r="G149" s="181" t="s">
        <v>7</v>
      </c>
      <c r="H149" s="168"/>
      <c r="I149" s="181"/>
      <c r="J149" s="181"/>
      <c r="K149" s="181"/>
      <c r="L149" s="181"/>
      <c r="M149" s="181"/>
      <c r="N149" s="181"/>
      <c r="O149" s="281"/>
      <c r="P149" s="163">
        <f t="shared" si="17"/>
        <v>7.62</v>
      </c>
      <c r="Q149" s="231">
        <f t="shared" si="18"/>
        <v>5.64</v>
      </c>
      <c r="R149" s="232">
        <f t="shared" si="19"/>
        <v>6.63</v>
      </c>
      <c r="S149" s="180" t="s">
        <v>7</v>
      </c>
      <c r="T149" s="180" t="s">
        <v>7</v>
      </c>
    </row>
    <row r="150" spans="2:20" ht="24.95" customHeight="1" x14ac:dyDescent="0.2">
      <c r="B150" s="205" t="s">
        <v>323</v>
      </c>
      <c r="C150" s="183" t="s">
        <v>22</v>
      </c>
      <c r="D150" s="334" t="s">
        <v>7</v>
      </c>
      <c r="E150" s="168" t="s">
        <v>62</v>
      </c>
      <c r="F150" s="335" t="s">
        <v>7</v>
      </c>
      <c r="G150" s="335" t="s">
        <v>7</v>
      </c>
      <c r="H150" s="212"/>
      <c r="I150" s="335"/>
      <c r="J150" s="335"/>
      <c r="K150" s="212"/>
      <c r="L150" s="335"/>
      <c r="M150" s="335"/>
      <c r="N150" s="193"/>
      <c r="O150" s="336"/>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c r="I151" s="288"/>
      <c r="J151" s="288"/>
      <c r="K151" s="212"/>
      <c r="L151" s="288"/>
      <c r="M151" s="288"/>
      <c r="N151" s="193"/>
      <c r="O151" s="340"/>
      <c r="P151" s="208" t="s">
        <v>325</v>
      </c>
      <c r="Q151" s="337" t="s">
        <v>62</v>
      </c>
      <c r="R151" s="338" t="s">
        <v>325</v>
      </c>
      <c r="S151" s="180">
        <v>0.1</v>
      </c>
      <c r="T151" s="180">
        <v>0.01</v>
      </c>
    </row>
    <row r="152" spans="2:20" ht="24.95" customHeight="1" x14ac:dyDescent="0.2">
      <c r="B152" s="205" t="s">
        <v>327</v>
      </c>
      <c r="C152" s="183" t="s">
        <v>22</v>
      </c>
      <c r="D152" s="339" t="s">
        <v>7</v>
      </c>
      <c r="E152" s="288" t="s">
        <v>598</v>
      </c>
      <c r="F152" s="288" t="s">
        <v>7</v>
      </c>
      <c r="G152" s="288" t="s">
        <v>7</v>
      </c>
      <c r="H152" s="288"/>
      <c r="I152" s="288"/>
      <c r="J152" s="288"/>
      <c r="K152" s="212"/>
      <c r="L152" s="288"/>
      <c r="M152" s="288"/>
      <c r="N152" s="181"/>
      <c r="O152" s="340"/>
      <c r="P152" s="208" t="s">
        <v>62</v>
      </c>
      <c r="Q152" s="337" t="s">
        <v>62</v>
      </c>
      <c r="R152" s="338" t="s">
        <v>62</v>
      </c>
      <c r="S152" s="199">
        <v>1</v>
      </c>
      <c r="T152" s="211">
        <v>1E-3</v>
      </c>
    </row>
    <row r="153" spans="2:20" ht="24.95" customHeight="1" x14ac:dyDescent="0.2">
      <c r="B153" s="205" t="s">
        <v>328</v>
      </c>
      <c r="C153" s="183" t="s">
        <v>22</v>
      </c>
      <c r="D153" s="167" t="s">
        <v>7</v>
      </c>
      <c r="E153" s="168">
        <v>5.0000000000000001E-4</v>
      </c>
      <c r="F153" s="168" t="s">
        <v>7</v>
      </c>
      <c r="G153" s="168" t="s">
        <v>7</v>
      </c>
      <c r="H153" s="335"/>
      <c r="I153" s="335"/>
      <c r="J153" s="335"/>
      <c r="K153" s="212"/>
      <c r="L153" s="212"/>
      <c r="M153" s="212"/>
      <c r="N153" s="212"/>
      <c r="O153" s="336"/>
      <c r="P153" s="208">
        <f>MAX(D153:O153)</f>
        <v>5.0000000000000001E-4</v>
      </c>
      <c r="Q153" s="337">
        <f>MIN(D153:O153)</f>
        <v>5.0000000000000001E-4</v>
      </c>
      <c r="R153" s="338">
        <f>AVERAGE(D153:O153)</f>
        <v>5.0000000000000001E-4</v>
      </c>
      <c r="S153" s="180">
        <v>0.05</v>
      </c>
      <c r="T153" s="180">
        <v>2E-3</v>
      </c>
    </row>
    <row r="154" spans="2:20" ht="24.95" customHeight="1" x14ac:dyDescent="0.2">
      <c r="B154" s="205" t="s">
        <v>360</v>
      </c>
      <c r="C154" s="183" t="s">
        <v>22</v>
      </c>
      <c r="D154" s="339" t="s">
        <v>7</v>
      </c>
      <c r="E154" s="168" t="s">
        <v>264</v>
      </c>
      <c r="F154" s="288" t="s">
        <v>7</v>
      </c>
      <c r="G154" s="335" t="s">
        <v>7</v>
      </c>
      <c r="H154" s="335"/>
      <c r="I154" s="335"/>
      <c r="J154" s="335"/>
      <c r="K154" s="212"/>
      <c r="L154" s="335"/>
      <c r="M154" s="335"/>
      <c r="N154" s="212"/>
      <c r="O154" s="340"/>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c r="I155" s="192"/>
      <c r="J155" s="192"/>
      <c r="K155" s="212"/>
      <c r="L155" s="192"/>
      <c r="M155" s="192"/>
      <c r="N155" s="212"/>
      <c r="O155" s="336"/>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62</v>
      </c>
      <c r="F156" s="335" t="s">
        <v>7</v>
      </c>
      <c r="G156" s="288">
        <v>0</v>
      </c>
      <c r="H156" s="181"/>
      <c r="I156" s="288"/>
      <c r="J156" s="288"/>
      <c r="K156" s="181"/>
      <c r="L156" s="288"/>
      <c r="M156" s="288"/>
      <c r="N156" s="181"/>
      <c r="O156" s="336"/>
      <c r="P156" s="163">
        <f>MAX(D156:O156)</f>
        <v>0</v>
      </c>
      <c r="Q156" s="231">
        <f>MIN(D156:O156)</f>
        <v>0</v>
      </c>
      <c r="R156" s="232">
        <f t="shared" ref="R156:R171" si="20">AVERAGE(D156:O156)</f>
        <v>0</v>
      </c>
      <c r="S156" s="222" t="s">
        <v>6</v>
      </c>
      <c r="T156" s="222" t="s">
        <v>6</v>
      </c>
    </row>
    <row r="157" spans="2:20" ht="24.95" customHeight="1" x14ac:dyDescent="0.2">
      <c r="B157" s="216" t="s">
        <v>332</v>
      </c>
      <c r="C157" s="217" t="s">
        <v>22</v>
      </c>
      <c r="D157" s="334" t="s">
        <v>7</v>
      </c>
      <c r="E157" s="168">
        <v>3.3E-3</v>
      </c>
      <c r="F157" s="335" t="s">
        <v>7</v>
      </c>
      <c r="G157" s="288">
        <v>0</v>
      </c>
      <c r="H157" s="181"/>
      <c r="I157" s="288"/>
      <c r="J157" s="288"/>
      <c r="K157" s="181"/>
      <c r="L157" s="288"/>
      <c r="M157" s="288"/>
      <c r="N157" s="181"/>
      <c r="O157" s="336"/>
      <c r="P157" s="163">
        <f>MAX(D157:O157)</f>
        <v>3.3E-3</v>
      </c>
      <c r="Q157" s="231">
        <f>MIN(D157:O157)</f>
        <v>0</v>
      </c>
      <c r="R157" s="232">
        <f t="shared" si="20"/>
        <v>1.65E-3</v>
      </c>
      <c r="S157" s="222" t="s">
        <v>6</v>
      </c>
      <c r="T157" s="222">
        <v>8.0000000000000002E-3</v>
      </c>
    </row>
    <row r="158" spans="2:20" ht="24.95" customHeight="1" x14ac:dyDescent="0.2">
      <c r="B158" s="174" t="s">
        <v>41</v>
      </c>
      <c r="C158" s="183" t="s">
        <v>22</v>
      </c>
      <c r="D158" s="343">
        <v>1.6</v>
      </c>
      <c r="E158" s="169">
        <v>1.7</v>
      </c>
      <c r="F158" s="169" t="s">
        <v>7</v>
      </c>
      <c r="G158" s="169" t="s">
        <v>7</v>
      </c>
      <c r="H158" s="169"/>
      <c r="I158" s="169"/>
      <c r="J158" s="169"/>
      <c r="K158" s="169"/>
      <c r="L158" s="169"/>
      <c r="M158" s="169"/>
      <c r="N158" s="169"/>
      <c r="O158" s="275"/>
      <c r="P158" s="171">
        <f t="shared" ref="P158:P167" si="21">MAX(D158:O158)</f>
        <v>1.7</v>
      </c>
      <c r="Q158" s="224">
        <f t="shared" ref="Q158:Q167" si="22">MIN(D158:O158)</f>
        <v>1.6</v>
      </c>
      <c r="R158" s="225">
        <f t="shared" si="20"/>
        <v>1.65</v>
      </c>
      <c r="S158" s="226" t="s">
        <v>6</v>
      </c>
      <c r="T158" s="204" t="s">
        <v>6</v>
      </c>
    </row>
    <row r="159" spans="2:20" ht="24.95" customHeight="1" x14ac:dyDescent="0.2">
      <c r="B159" s="174" t="s">
        <v>333</v>
      </c>
      <c r="C159" s="175" t="s">
        <v>22</v>
      </c>
      <c r="D159" s="203">
        <v>1.5</v>
      </c>
      <c r="E159" s="203" t="s">
        <v>7</v>
      </c>
      <c r="F159" s="203" t="s">
        <v>7</v>
      </c>
      <c r="G159" s="203" t="s">
        <v>7</v>
      </c>
      <c r="H159" s="203"/>
      <c r="I159" s="203"/>
      <c r="J159" s="203"/>
      <c r="K159" s="203"/>
      <c r="L159" s="203"/>
      <c r="M159" s="203"/>
      <c r="N159" s="203"/>
      <c r="O159" s="203"/>
      <c r="P159" s="171">
        <f>MAX(D159:O159)</f>
        <v>1.5</v>
      </c>
      <c r="Q159" s="224">
        <f>MIN(D159:O159)</f>
        <v>1.5</v>
      </c>
      <c r="R159" s="225">
        <f t="shared" si="20"/>
        <v>1.5</v>
      </c>
      <c r="S159" s="226"/>
      <c r="T159" s="226"/>
    </row>
    <row r="160" spans="2:20" ht="24.95" customHeight="1" x14ac:dyDescent="0.2">
      <c r="B160" s="174" t="s">
        <v>42</v>
      </c>
      <c r="C160" s="175" t="s">
        <v>22</v>
      </c>
      <c r="D160" s="227">
        <v>5.3699999999999998E-2</v>
      </c>
      <c r="E160" s="193" t="s">
        <v>7</v>
      </c>
      <c r="F160" s="193" t="s">
        <v>7</v>
      </c>
      <c r="G160" s="227" t="s">
        <v>7</v>
      </c>
      <c r="H160" s="227"/>
      <c r="I160" s="227"/>
      <c r="J160" s="227"/>
      <c r="K160" s="227"/>
      <c r="L160" s="227"/>
      <c r="M160" s="227"/>
      <c r="N160" s="227"/>
      <c r="O160" s="227"/>
      <c r="P160" s="228">
        <f>MAX(D160:O160)</f>
        <v>5.3699999999999998E-2</v>
      </c>
      <c r="Q160" s="229">
        <f>MIN(D160:O160)</f>
        <v>5.3699999999999998E-2</v>
      </c>
      <c r="R160" s="230">
        <f t="shared" si="20"/>
        <v>5.3699999999999998E-2</v>
      </c>
      <c r="S160" s="226"/>
      <c r="T160" s="226"/>
    </row>
    <row r="161" spans="2:20" ht="24.95" customHeight="1" x14ac:dyDescent="0.2">
      <c r="B161" s="174" t="s">
        <v>43</v>
      </c>
      <c r="C161" s="175" t="s">
        <v>44</v>
      </c>
      <c r="D161" s="192">
        <v>3.58</v>
      </c>
      <c r="E161" s="193" t="s">
        <v>7</v>
      </c>
      <c r="F161" s="193" t="s">
        <v>7</v>
      </c>
      <c r="G161" s="193" t="s">
        <v>7</v>
      </c>
      <c r="H161" s="192"/>
      <c r="I161" s="192"/>
      <c r="J161" s="192"/>
      <c r="K161" s="192"/>
      <c r="L161" s="192"/>
      <c r="M161" s="192"/>
      <c r="N161" s="192"/>
      <c r="O161" s="192"/>
      <c r="P161" s="163">
        <f>MAX(D161:O161)</f>
        <v>3.58</v>
      </c>
      <c r="Q161" s="231">
        <f>MIN(D161:O161)</f>
        <v>3.58</v>
      </c>
      <c r="R161" s="232">
        <f t="shared" si="20"/>
        <v>3.58</v>
      </c>
      <c r="S161" s="226"/>
      <c r="T161" s="226"/>
    </row>
    <row r="162" spans="2:20" ht="24.95" customHeight="1" x14ac:dyDescent="0.2">
      <c r="B162" s="191" t="s">
        <v>335</v>
      </c>
      <c r="C162" s="183" t="s">
        <v>22</v>
      </c>
      <c r="D162" s="182">
        <v>6.65</v>
      </c>
      <c r="E162" s="181">
        <v>7.42</v>
      </c>
      <c r="F162" s="181">
        <v>7.67</v>
      </c>
      <c r="G162" s="181">
        <v>11.2</v>
      </c>
      <c r="H162" s="181"/>
      <c r="I162" s="181"/>
      <c r="J162" s="181"/>
      <c r="K162" s="181"/>
      <c r="L162" s="181"/>
      <c r="M162" s="181"/>
      <c r="N162" s="181"/>
      <c r="O162" s="281"/>
      <c r="P162" s="171">
        <f t="shared" si="21"/>
        <v>11.2</v>
      </c>
      <c r="Q162" s="224">
        <f t="shared" si="22"/>
        <v>6.65</v>
      </c>
      <c r="R162" s="225">
        <f t="shared" si="20"/>
        <v>8.2349999999999994</v>
      </c>
      <c r="S162" s="204" t="s">
        <v>46</v>
      </c>
      <c r="T162" s="204" t="s">
        <v>6</v>
      </c>
    </row>
    <row r="163" spans="2:20" ht="24.95" customHeight="1" x14ac:dyDescent="0.2">
      <c r="B163" s="174" t="s">
        <v>47</v>
      </c>
      <c r="C163" s="183" t="s">
        <v>22</v>
      </c>
      <c r="D163" s="343">
        <v>1.3</v>
      </c>
      <c r="E163" s="168">
        <v>1.1000000000000001</v>
      </c>
      <c r="F163" s="169" t="s">
        <v>7</v>
      </c>
      <c r="G163" s="168">
        <v>0</v>
      </c>
      <c r="H163" s="169"/>
      <c r="I163" s="169"/>
      <c r="J163" s="169"/>
      <c r="K163" s="169"/>
      <c r="L163" s="169"/>
      <c r="M163" s="169"/>
      <c r="N163" s="169"/>
      <c r="O163" s="275"/>
      <c r="P163" s="171">
        <f t="shared" si="21"/>
        <v>1.3</v>
      </c>
      <c r="Q163" s="224">
        <f t="shared" si="22"/>
        <v>0</v>
      </c>
      <c r="R163" s="225">
        <f t="shared" si="20"/>
        <v>0.80000000000000016</v>
      </c>
      <c r="S163" s="204" t="s">
        <v>48</v>
      </c>
      <c r="T163" s="235" t="s">
        <v>6</v>
      </c>
    </row>
    <row r="164" spans="2:20" ht="24.95" customHeight="1" x14ac:dyDescent="0.2">
      <c r="B164" s="236" t="s">
        <v>49</v>
      </c>
      <c r="C164" s="322" t="s">
        <v>50</v>
      </c>
      <c r="D164" s="344">
        <v>11199</v>
      </c>
      <c r="E164" s="295">
        <v>1793</v>
      </c>
      <c r="F164" s="295" t="s">
        <v>7</v>
      </c>
      <c r="G164" s="295">
        <v>0</v>
      </c>
      <c r="H164" s="295"/>
      <c r="I164" s="295"/>
      <c r="J164" s="295"/>
      <c r="K164" s="295"/>
      <c r="L164" s="295"/>
      <c r="M164" s="295"/>
      <c r="N164" s="295"/>
      <c r="O164" s="345"/>
      <c r="P164" s="238">
        <f>MAX(D164:O164)</f>
        <v>11199</v>
      </c>
      <c r="Q164" s="302">
        <f t="shared" si="22"/>
        <v>0</v>
      </c>
      <c r="R164" s="303">
        <f t="shared" si="20"/>
        <v>4330.666666666667</v>
      </c>
      <c r="S164" s="235" t="s">
        <v>51</v>
      </c>
      <c r="T164" s="235" t="s">
        <v>6</v>
      </c>
    </row>
    <row r="165" spans="2:20" ht="24.95" customHeight="1" x14ac:dyDescent="0.2">
      <c r="B165" s="236" t="s">
        <v>52</v>
      </c>
      <c r="C165" s="183" t="s">
        <v>50</v>
      </c>
      <c r="D165" s="167">
        <v>1624</v>
      </c>
      <c r="E165" s="168">
        <v>355</v>
      </c>
      <c r="F165" s="168" t="s">
        <v>7</v>
      </c>
      <c r="G165" s="168">
        <v>0</v>
      </c>
      <c r="H165" s="295"/>
      <c r="I165" s="295"/>
      <c r="J165" s="295"/>
      <c r="K165" s="295"/>
      <c r="L165" s="295"/>
      <c r="M165" s="295"/>
      <c r="N165" s="295"/>
      <c r="O165" s="345"/>
      <c r="P165" s="238">
        <f t="shared" si="21"/>
        <v>1624</v>
      </c>
      <c r="Q165" s="302">
        <f t="shared" si="22"/>
        <v>0</v>
      </c>
      <c r="R165" s="303">
        <f t="shared" si="20"/>
        <v>659.66666666666663</v>
      </c>
      <c r="S165" s="235" t="s">
        <v>53</v>
      </c>
      <c r="T165" s="241" t="s">
        <v>7</v>
      </c>
    </row>
    <row r="166" spans="2:20" ht="24.95" customHeight="1" x14ac:dyDescent="0.2">
      <c r="B166" s="236" t="s">
        <v>383</v>
      </c>
      <c r="C166" s="175" t="s">
        <v>50</v>
      </c>
      <c r="D166" s="193">
        <v>109</v>
      </c>
      <c r="E166" s="193">
        <v>30</v>
      </c>
      <c r="F166" s="237" t="s">
        <v>7</v>
      </c>
      <c r="G166" s="237">
        <v>0</v>
      </c>
      <c r="H166" s="237"/>
      <c r="I166" s="237"/>
      <c r="J166" s="237"/>
      <c r="K166" s="237"/>
      <c r="L166" s="237"/>
      <c r="M166" s="237"/>
      <c r="N166" s="237"/>
      <c r="O166" s="237"/>
      <c r="P166" s="238">
        <f>MAX(D166:O166)</f>
        <v>109</v>
      </c>
      <c r="Q166" s="239">
        <f t="shared" si="22"/>
        <v>0</v>
      </c>
      <c r="R166" s="240">
        <f t="shared" si="20"/>
        <v>46.333333333333336</v>
      </c>
      <c r="S166" s="242"/>
      <c r="T166" s="242"/>
    </row>
    <row r="167" spans="2:20" ht="24.95" customHeight="1" x14ac:dyDescent="0.2">
      <c r="B167" s="185" t="s">
        <v>54</v>
      </c>
      <c r="C167" s="186" t="s">
        <v>346</v>
      </c>
      <c r="D167" s="344">
        <v>16800</v>
      </c>
      <c r="E167" s="295">
        <v>20000</v>
      </c>
      <c r="F167" s="346" t="s">
        <v>7</v>
      </c>
      <c r="G167" s="295">
        <v>0</v>
      </c>
      <c r="H167" s="295"/>
      <c r="I167" s="295"/>
      <c r="J167" s="295"/>
      <c r="K167" s="295"/>
      <c r="L167" s="295"/>
      <c r="M167" s="295"/>
      <c r="N167" s="295"/>
      <c r="O167" s="345"/>
      <c r="P167" s="296">
        <f t="shared" si="21"/>
        <v>20000</v>
      </c>
      <c r="Q167" s="297">
        <f t="shared" si="22"/>
        <v>0</v>
      </c>
      <c r="R167" s="298">
        <f t="shared" si="20"/>
        <v>12266.666666666666</v>
      </c>
      <c r="S167" s="347" t="s">
        <v>7</v>
      </c>
      <c r="T167" s="292" t="s">
        <v>7</v>
      </c>
    </row>
    <row r="168" spans="2:20" ht="24.95" customHeight="1" x14ac:dyDescent="0.2">
      <c r="B168" s="185" t="s">
        <v>55</v>
      </c>
      <c r="C168" s="186" t="s">
        <v>346</v>
      </c>
      <c r="D168" s="348">
        <v>12800</v>
      </c>
      <c r="E168" s="349">
        <v>16000</v>
      </c>
      <c r="F168" s="349" t="s">
        <v>7</v>
      </c>
      <c r="G168" s="349">
        <v>0</v>
      </c>
      <c r="H168" s="349"/>
      <c r="I168" s="349"/>
      <c r="J168" s="349"/>
      <c r="K168" s="349"/>
      <c r="L168" s="349"/>
      <c r="M168" s="349"/>
      <c r="N168" s="349"/>
      <c r="O168" s="350"/>
      <c r="P168" s="296">
        <f>MAX(D168:O168)</f>
        <v>16000</v>
      </c>
      <c r="Q168" s="297">
        <f>MIN(D168:O168)</f>
        <v>0</v>
      </c>
      <c r="R168" s="298">
        <f t="shared" si="20"/>
        <v>9600</v>
      </c>
      <c r="S168" s="292" t="s">
        <v>7</v>
      </c>
      <c r="T168" s="299" t="s">
        <v>7</v>
      </c>
    </row>
    <row r="169" spans="2:20" ht="24.95" customHeight="1" x14ac:dyDescent="0.2">
      <c r="B169" s="185" t="s">
        <v>384</v>
      </c>
      <c r="C169" s="300" t="s">
        <v>346</v>
      </c>
      <c r="D169" s="351">
        <v>0</v>
      </c>
      <c r="E169" s="351">
        <v>1200</v>
      </c>
      <c r="F169" s="291" t="s">
        <v>7</v>
      </c>
      <c r="G169" s="291">
        <v>0</v>
      </c>
      <c r="H169" s="291"/>
      <c r="I169" s="291"/>
      <c r="J169" s="291"/>
      <c r="K169" s="291"/>
      <c r="L169" s="291"/>
      <c r="M169" s="291"/>
      <c r="N169" s="291"/>
      <c r="O169" s="301"/>
      <c r="P169" s="238">
        <f>MAX(D169:O169)</f>
        <v>1200</v>
      </c>
      <c r="Q169" s="302">
        <f>MIN(D169:O169)</f>
        <v>0</v>
      </c>
      <c r="R169" s="303">
        <f>AVERAGE(D169:O169)</f>
        <v>400</v>
      </c>
      <c r="S169" s="292" t="s">
        <v>7</v>
      </c>
      <c r="T169" s="292" t="s">
        <v>7</v>
      </c>
    </row>
    <row r="170" spans="2:20" ht="24.95" customHeight="1" x14ac:dyDescent="0.2">
      <c r="B170" s="236" t="s">
        <v>56</v>
      </c>
      <c r="C170" s="217" t="s">
        <v>57</v>
      </c>
      <c r="D170" s="182">
        <v>22.35</v>
      </c>
      <c r="E170" s="181">
        <v>23.8</v>
      </c>
      <c r="F170" s="181">
        <v>13.31</v>
      </c>
      <c r="G170" s="305">
        <v>11.79</v>
      </c>
      <c r="H170" s="305"/>
      <c r="I170" s="305"/>
      <c r="J170" s="305"/>
      <c r="K170" s="305"/>
      <c r="L170" s="305"/>
      <c r="M170" s="305"/>
      <c r="N170" s="305"/>
      <c r="O170" s="306"/>
      <c r="P170" s="249">
        <f>MAX(D170:O170)</f>
        <v>23.8</v>
      </c>
      <c r="Q170" s="250">
        <f>MIN(D170:O170)</f>
        <v>11.79</v>
      </c>
      <c r="R170" s="165">
        <f t="shared" si="20"/>
        <v>17.8125</v>
      </c>
      <c r="S170" s="248" t="s">
        <v>6</v>
      </c>
      <c r="T170" s="190" t="s">
        <v>6</v>
      </c>
    </row>
    <row r="171" spans="2:20" ht="24.95" customHeight="1" x14ac:dyDescent="0.2">
      <c r="B171" s="236" t="s">
        <v>58</v>
      </c>
      <c r="C171" s="217" t="s">
        <v>339</v>
      </c>
      <c r="D171" s="182">
        <v>0.45</v>
      </c>
      <c r="E171" s="181">
        <v>0.18</v>
      </c>
      <c r="F171" s="181">
        <v>0.5</v>
      </c>
      <c r="G171" s="305">
        <v>0.55000000000000004</v>
      </c>
      <c r="H171" s="305"/>
      <c r="I171" s="305"/>
      <c r="J171" s="305"/>
      <c r="K171" s="305"/>
      <c r="L171" s="305"/>
      <c r="M171" s="305"/>
      <c r="N171" s="305"/>
      <c r="O171" s="306"/>
      <c r="P171" s="249">
        <f>MAX(D171:O171)</f>
        <v>0.55000000000000004</v>
      </c>
      <c r="Q171" s="250">
        <f>MIN(D171:O171)</f>
        <v>0.18</v>
      </c>
      <c r="R171" s="165">
        <f t="shared" si="20"/>
        <v>0.42</v>
      </c>
      <c r="S171" s="248" t="s">
        <v>6</v>
      </c>
      <c r="T171" s="352" t="s">
        <v>6</v>
      </c>
    </row>
    <row r="172" spans="2:20" ht="24.95" customHeight="1" thickBot="1" x14ac:dyDescent="0.25">
      <c r="B172" s="253" t="s">
        <v>59</v>
      </c>
      <c r="C172" s="254" t="s">
        <v>60</v>
      </c>
      <c r="D172" s="255">
        <v>67.283665999999997</v>
      </c>
      <c r="E172" s="256">
        <v>89.001756</v>
      </c>
      <c r="F172" s="256" t="s">
        <v>7</v>
      </c>
      <c r="G172" s="258">
        <v>0</v>
      </c>
      <c r="H172" s="258"/>
      <c r="I172" s="258"/>
      <c r="J172" s="258"/>
      <c r="K172" s="258"/>
      <c r="L172" s="258"/>
      <c r="M172" s="258"/>
      <c r="N172" s="258"/>
      <c r="O172" s="309"/>
      <c r="P172" s="310">
        <f>MAX(D172:O172)</f>
        <v>89.001756</v>
      </c>
      <c r="Q172" s="311">
        <f>MIN(D172:O172)</f>
        <v>0</v>
      </c>
      <c r="R172" s="312">
        <f>AVERAGE(D172:O172)</f>
        <v>52.095140666666659</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2568</v>
      </c>
    </row>
    <row r="177" spans="2:20" ht="24.95" customHeight="1" thickBot="1" x14ac:dyDescent="0.25">
      <c r="B177" s="142" t="s">
        <v>0</v>
      </c>
      <c r="C177" s="315" t="s">
        <v>1</v>
      </c>
      <c r="D177" s="266">
        <f t="shared" ref="D177:O177" si="23">D3</f>
        <v>45566</v>
      </c>
      <c r="E177" s="266">
        <f t="shared" si="23"/>
        <v>45598</v>
      </c>
      <c r="F177" s="266">
        <f t="shared" si="23"/>
        <v>45630</v>
      </c>
      <c r="G177" s="266">
        <f t="shared" si="23"/>
        <v>45662</v>
      </c>
      <c r="H177" s="266">
        <f t="shared" si="23"/>
        <v>45694</v>
      </c>
      <c r="I177" s="266">
        <f t="shared" si="23"/>
        <v>45726</v>
      </c>
      <c r="J177" s="266">
        <f t="shared" si="23"/>
        <v>45758</v>
      </c>
      <c r="K177" s="266">
        <f t="shared" si="23"/>
        <v>45790</v>
      </c>
      <c r="L177" s="266">
        <f t="shared" si="23"/>
        <v>45822</v>
      </c>
      <c r="M177" s="266">
        <f t="shared" si="23"/>
        <v>45854</v>
      </c>
      <c r="N177" s="266">
        <f t="shared" si="23"/>
        <v>45886</v>
      </c>
      <c r="O177" s="266">
        <f t="shared" si="23"/>
        <v>45918</v>
      </c>
      <c r="P177" s="144" t="s">
        <v>309</v>
      </c>
      <c r="Q177" s="316" t="s">
        <v>310</v>
      </c>
      <c r="R177" s="317" t="s">
        <v>311</v>
      </c>
      <c r="S177" s="147" t="s">
        <v>312</v>
      </c>
      <c r="T177" s="147" t="s">
        <v>171</v>
      </c>
    </row>
    <row r="178" spans="2:20" ht="24.95" customHeight="1" x14ac:dyDescent="0.2">
      <c r="B178" s="353" t="s">
        <v>5</v>
      </c>
      <c r="C178" s="318"/>
      <c r="D178" s="319">
        <v>8</v>
      </c>
      <c r="E178" s="269">
        <v>12</v>
      </c>
      <c r="F178" s="269">
        <v>3</v>
      </c>
      <c r="G178" s="269">
        <v>7</v>
      </c>
      <c r="H178" s="269"/>
      <c r="I178" s="269"/>
      <c r="J178" s="269"/>
      <c r="K178" s="269"/>
      <c r="L178" s="269"/>
      <c r="M178" s="269"/>
      <c r="N178" s="269"/>
      <c r="O178" s="271"/>
      <c r="P178" s="154" t="s">
        <v>7</v>
      </c>
      <c r="Q178" s="320" t="s">
        <v>7</v>
      </c>
      <c r="R178" s="321" t="s">
        <v>7</v>
      </c>
      <c r="S178" s="157" t="s">
        <v>6</v>
      </c>
      <c r="T178" s="157" t="s">
        <v>6</v>
      </c>
    </row>
    <row r="179" spans="2:20" ht="24.95" customHeight="1" x14ac:dyDescent="0.2">
      <c r="B179" s="158" t="s">
        <v>8</v>
      </c>
      <c r="C179" s="354" t="s">
        <v>9</v>
      </c>
      <c r="D179" s="355" t="s">
        <v>613</v>
      </c>
      <c r="E179" s="168" t="s">
        <v>620</v>
      </c>
      <c r="F179" s="272" t="s">
        <v>549</v>
      </c>
      <c r="G179" s="272">
        <v>9.5</v>
      </c>
      <c r="H179" s="272"/>
      <c r="I179" s="272"/>
      <c r="J179" s="272"/>
      <c r="K179" s="272"/>
      <c r="L179" s="272"/>
      <c r="M179" s="272"/>
      <c r="N179" s="272"/>
      <c r="O179" s="273"/>
      <c r="P179" s="356" t="s">
        <v>7</v>
      </c>
      <c r="Q179" s="357" t="s">
        <v>7</v>
      </c>
      <c r="R179" s="358" t="s">
        <v>7</v>
      </c>
      <c r="S179" s="166" t="s">
        <v>6</v>
      </c>
      <c r="T179" s="166" t="s">
        <v>6</v>
      </c>
    </row>
    <row r="180" spans="2:20" ht="24.95" customHeight="1" x14ac:dyDescent="0.2">
      <c r="B180" s="158" t="s">
        <v>313</v>
      </c>
      <c r="C180" s="322" t="s">
        <v>11</v>
      </c>
      <c r="D180" s="359">
        <v>27.7</v>
      </c>
      <c r="E180" s="168">
        <v>26.6</v>
      </c>
      <c r="F180" s="168">
        <v>26.4</v>
      </c>
      <c r="G180" s="168">
        <v>24.5</v>
      </c>
      <c r="H180" s="168"/>
      <c r="I180" s="169"/>
      <c r="J180" s="169"/>
      <c r="K180" s="169"/>
      <c r="L180" s="169"/>
      <c r="M180" s="169"/>
      <c r="N180" s="169"/>
      <c r="O180" s="275"/>
      <c r="P180" s="171">
        <f t="shared" ref="P180:P207" si="24">MAX(D180:O180)</f>
        <v>27.7</v>
      </c>
      <c r="Q180" s="224">
        <f t="shared" ref="Q180:Q207" si="25">MIN(D180:O180)</f>
        <v>24.5</v>
      </c>
      <c r="R180" s="225">
        <f t="shared" ref="R180:R207" si="26">AVERAGE(D180:O180)</f>
        <v>26.299999999999997</v>
      </c>
      <c r="S180" s="166" t="s">
        <v>6</v>
      </c>
      <c r="T180" s="166" t="s">
        <v>6</v>
      </c>
    </row>
    <row r="181" spans="2:20" ht="24.95" customHeight="1" x14ac:dyDescent="0.2">
      <c r="B181" s="174" t="s">
        <v>12</v>
      </c>
      <c r="C181" s="183" t="s">
        <v>13</v>
      </c>
      <c r="D181" s="167">
        <v>4</v>
      </c>
      <c r="E181" s="168">
        <v>6</v>
      </c>
      <c r="F181" s="168">
        <v>5</v>
      </c>
      <c r="G181" s="168">
        <v>4</v>
      </c>
      <c r="H181" s="168"/>
      <c r="I181" s="176"/>
      <c r="J181" s="176"/>
      <c r="K181" s="176"/>
      <c r="L181" s="176"/>
      <c r="M181" s="176"/>
      <c r="N181" s="176"/>
      <c r="O181" s="277"/>
      <c r="P181" s="177">
        <f>MAX(D181:O181)</f>
        <v>6</v>
      </c>
      <c r="Q181" s="323">
        <f>MIN(D181:O181)</f>
        <v>4</v>
      </c>
      <c r="R181" s="324">
        <f>AVERAGE(D181:O181)</f>
        <v>4.75</v>
      </c>
      <c r="S181" s="180" t="s">
        <v>7</v>
      </c>
      <c r="T181" s="180" t="s">
        <v>7</v>
      </c>
    </row>
    <row r="182" spans="2:20" ht="24.95" customHeight="1" x14ac:dyDescent="0.2">
      <c r="B182" s="174" t="s">
        <v>14</v>
      </c>
      <c r="C182" s="183"/>
      <c r="D182" s="167" t="s">
        <v>61</v>
      </c>
      <c r="E182" s="168" t="s">
        <v>61</v>
      </c>
      <c r="F182" s="168" t="s">
        <v>61</v>
      </c>
      <c r="G182" s="168" t="s">
        <v>61</v>
      </c>
      <c r="H182" s="168"/>
      <c r="I182" s="176"/>
      <c r="J182" s="176"/>
      <c r="K182" s="176"/>
      <c r="L182" s="176"/>
      <c r="M182" s="176"/>
      <c r="N182" s="176"/>
      <c r="O182" s="277"/>
      <c r="P182" s="171" t="s">
        <v>61</v>
      </c>
      <c r="Q182" s="224" t="s">
        <v>61</v>
      </c>
      <c r="R182" s="224" t="s">
        <v>61</v>
      </c>
      <c r="S182" s="180" t="s">
        <v>7</v>
      </c>
      <c r="T182" s="180" t="s">
        <v>7</v>
      </c>
    </row>
    <row r="183" spans="2:20" ht="24.95" customHeight="1" x14ac:dyDescent="0.2">
      <c r="B183" s="174" t="s">
        <v>15</v>
      </c>
      <c r="C183" s="183" t="s">
        <v>315</v>
      </c>
      <c r="D183" s="343">
        <v>21.2</v>
      </c>
      <c r="E183" s="169">
        <v>24.3</v>
      </c>
      <c r="F183" s="169">
        <v>16.899999999999999</v>
      </c>
      <c r="G183" s="169">
        <v>17.3</v>
      </c>
      <c r="H183" s="169"/>
      <c r="I183" s="169"/>
      <c r="J183" s="169"/>
      <c r="K183" s="169"/>
      <c r="L183" s="169"/>
      <c r="M183" s="181"/>
      <c r="N183" s="181"/>
      <c r="O183" s="281"/>
      <c r="P183" s="171">
        <f t="shared" si="24"/>
        <v>24.3</v>
      </c>
      <c r="Q183" s="224">
        <f t="shared" si="25"/>
        <v>16.899999999999999</v>
      </c>
      <c r="R183" s="225">
        <f>AVERAGE(D183:O183)</f>
        <v>19.925000000000001</v>
      </c>
      <c r="S183" s="180" t="s">
        <v>7</v>
      </c>
      <c r="T183" s="180" t="s">
        <v>7</v>
      </c>
    </row>
    <row r="184" spans="2:20" ht="24.95" customHeight="1" x14ac:dyDescent="0.2">
      <c r="B184" s="174" t="s">
        <v>16</v>
      </c>
      <c r="C184" s="183"/>
      <c r="D184" s="167">
        <v>8.25</v>
      </c>
      <c r="E184" s="168">
        <v>8.35</v>
      </c>
      <c r="F184" s="168">
        <v>8.39</v>
      </c>
      <c r="G184" s="168">
        <v>8.42</v>
      </c>
      <c r="H184" s="168"/>
      <c r="I184" s="181"/>
      <c r="J184" s="181"/>
      <c r="K184" s="181"/>
      <c r="L184" s="181"/>
      <c r="M184" s="181"/>
      <c r="N184" s="181"/>
      <c r="O184" s="281"/>
      <c r="P184" s="163">
        <f t="shared" si="24"/>
        <v>8.42</v>
      </c>
      <c r="Q184" s="231">
        <f t="shared" si="25"/>
        <v>8.25</v>
      </c>
      <c r="R184" s="232">
        <f t="shared" si="26"/>
        <v>8.3525000000000009</v>
      </c>
      <c r="S184" s="166" t="s">
        <v>17</v>
      </c>
      <c r="T184" s="166" t="s">
        <v>6</v>
      </c>
    </row>
    <row r="185" spans="2:20" ht="24.95" customHeight="1" x14ac:dyDescent="0.2">
      <c r="B185" s="174" t="s">
        <v>359</v>
      </c>
      <c r="C185" s="183" t="s">
        <v>19</v>
      </c>
      <c r="D185" s="167">
        <v>201</v>
      </c>
      <c r="E185" s="168">
        <v>243</v>
      </c>
      <c r="F185" s="168">
        <v>257</v>
      </c>
      <c r="G185" s="168">
        <v>214</v>
      </c>
      <c r="H185" s="168"/>
      <c r="I185" s="176"/>
      <c r="J185" s="176"/>
      <c r="K185" s="176"/>
      <c r="L185" s="176"/>
      <c r="M185" s="176"/>
      <c r="N185" s="176"/>
      <c r="O185" s="277"/>
      <c r="P185" s="177">
        <f t="shared" si="24"/>
        <v>257</v>
      </c>
      <c r="Q185" s="323">
        <f t="shared" si="25"/>
        <v>201</v>
      </c>
      <c r="R185" s="324">
        <f t="shared" si="26"/>
        <v>228.75</v>
      </c>
      <c r="S185" s="180" t="s">
        <v>7</v>
      </c>
      <c r="T185" s="180" t="s">
        <v>7</v>
      </c>
    </row>
    <row r="186" spans="2:20" ht="24.95" customHeight="1" x14ac:dyDescent="0.2">
      <c r="B186" s="185" t="s">
        <v>365</v>
      </c>
      <c r="C186" s="186" t="s">
        <v>20</v>
      </c>
      <c r="D186" s="182">
        <v>0.1</v>
      </c>
      <c r="E186" s="181">
        <v>0.12</v>
      </c>
      <c r="F186" s="181">
        <v>0.11</v>
      </c>
      <c r="G186" s="187">
        <v>0.11</v>
      </c>
      <c r="H186" s="187"/>
      <c r="I186" s="187"/>
      <c r="J186" s="188"/>
      <c r="K186" s="181"/>
      <c r="L186" s="187"/>
      <c r="M186" s="187"/>
      <c r="N186" s="187"/>
      <c r="O186" s="189"/>
      <c r="P186" s="163">
        <f>MAX(D186:O186)</f>
        <v>0.12</v>
      </c>
      <c r="Q186" s="164">
        <f t="shared" si="25"/>
        <v>0.1</v>
      </c>
      <c r="R186" s="165">
        <f>AVERAGE(D186:O186)</f>
        <v>0.11</v>
      </c>
      <c r="S186" s="190" t="s">
        <v>7</v>
      </c>
      <c r="T186" s="180" t="s">
        <v>7</v>
      </c>
    </row>
    <row r="187" spans="2:20" ht="24.95" customHeight="1" x14ac:dyDescent="0.2">
      <c r="B187" s="174" t="s">
        <v>21</v>
      </c>
      <c r="C187" s="183" t="s">
        <v>22</v>
      </c>
      <c r="D187" s="167">
        <v>89</v>
      </c>
      <c r="E187" s="168">
        <v>109</v>
      </c>
      <c r="F187" s="168">
        <v>102</v>
      </c>
      <c r="G187" s="168">
        <v>112</v>
      </c>
      <c r="H187" s="168"/>
      <c r="I187" s="176"/>
      <c r="J187" s="176"/>
      <c r="K187" s="176"/>
      <c r="L187" s="176"/>
      <c r="M187" s="176"/>
      <c r="N187" s="176"/>
      <c r="O187" s="277"/>
      <c r="P187" s="177">
        <f t="shared" si="24"/>
        <v>112</v>
      </c>
      <c r="Q187" s="323">
        <f t="shared" si="25"/>
        <v>89</v>
      </c>
      <c r="R187" s="324">
        <f t="shared" si="26"/>
        <v>103</v>
      </c>
      <c r="S187" s="180" t="s">
        <v>7</v>
      </c>
      <c r="T187" s="180" t="s">
        <v>7</v>
      </c>
    </row>
    <row r="188" spans="2:20" ht="24.95" customHeight="1" x14ac:dyDescent="0.2">
      <c r="B188" s="191" t="s">
        <v>23</v>
      </c>
      <c r="C188" s="183" t="s">
        <v>22</v>
      </c>
      <c r="D188" s="167">
        <v>0</v>
      </c>
      <c r="E188" s="168">
        <v>2</v>
      </c>
      <c r="F188" s="168">
        <v>4</v>
      </c>
      <c r="G188" s="168">
        <v>3</v>
      </c>
      <c r="H188" s="168"/>
      <c r="I188" s="176"/>
      <c r="J188" s="176"/>
      <c r="K188" s="176"/>
      <c r="L188" s="176"/>
      <c r="M188" s="176"/>
      <c r="N188" s="176"/>
      <c r="O188" s="277"/>
      <c r="P188" s="177">
        <f t="shared" si="24"/>
        <v>4</v>
      </c>
      <c r="Q188" s="323">
        <f t="shared" si="25"/>
        <v>0</v>
      </c>
      <c r="R188" s="324">
        <f t="shared" si="26"/>
        <v>2.25</v>
      </c>
      <c r="S188" s="166" t="s">
        <v>6</v>
      </c>
      <c r="T188" s="180" t="s">
        <v>7</v>
      </c>
    </row>
    <row r="189" spans="2:20" ht="24.95" customHeight="1" x14ac:dyDescent="0.2">
      <c r="B189" s="174" t="s">
        <v>24</v>
      </c>
      <c r="C189" s="183" t="s">
        <v>22</v>
      </c>
      <c r="D189" s="167">
        <v>139</v>
      </c>
      <c r="E189" s="168">
        <v>172</v>
      </c>
      <c r="F189" s="168">
        <v>170</v>
      </c>
      <c r="G189" s="168">
        <v>146</v>
      </c>
      <c r="H189" s="168"/>
      <c r="I189" s="176"/>
      <c r="J189" s="176"/>
      <c r="K189" s="176"/>
      <c r="L189" s="176"/>
      <c r="M189" s="176"/>
      <c r="N189" s="176"/>
      <c r="O189" s="277"/>
      <c r="P189" s="177">
        <f t="shared" si="24"/>
        <v>172</v>
      </c>
      <c r="Q189" s="323">
        <f t="shared" si="25"/>
        <v>139</v>
      </c>
      <c r="R189" s="324">
        <f t="shared" si="26"/>
        <v>156.75</v>
      </c>
      <c r="S189" s="166" t="s">
        <v>6</v>
      </c>
      <c r="T189" s="166" t="s">
        <v>6</v>
      </c>
    </row>
    <row r="190" spans="2:20" ht="24.95" customHeight="1" x14ac:dyDescent="0.2">
      <c r="B190" s="174" t="s">
        <v>25</v>
      </c>
      <c r="C190" s="183" t="s">
        <v>22</v>
      </c>
      <c r="D190" s="167">
        <v>121</v>
      </c>
      <c r="E190" s="168">
        <v>146</v>
      </c>
      <c r="F190" s="168">
        <v>154</v>
      </c>
      <c r="G190" s="168">
        <v>128</v>
      </c>
      <c r="H190" s="168"/>
      <c r="I190" s="176"/>
      <c r="J190" s="176"/>
      <c r="K190" s="176"/>
      <c r="L190" s="176"/>
      <c r="M190" s="176"/>
      <c r="N190" s="176"/>
      <c r="O190" s="277"/>
      <c r="P190" s="177">
        <f t="shared" si="24"/>
        <v>154</v>
      </c>
      <c r="Q190" s="323">
        <f t="shared" si="25"/>
        <v>121</v>
      </c>
      <c r="R190" s="324">
        <f t="shared" si="26"/>
        <v>137.25</v>
      </c>
      <c r="S190" s="180" t="s">
        <v>7</v>
      </c>
      <c r="T190" s="180" t="s">
        <v>7</v>
      </c>
    </row>
    <row r="191" spans="2:20" ht="24.95" customHeight="1" x14ac:dyDescent="0.2">
      <c r="B191" s="174" t="s">
        <v>26</v>
      </c>
      <c r="C191" s="183" t="s">
        <v>22</v>
      </c>
      <c r="D191" s="167">
        <v>18</v>
      </c>
      <c r="E191" s="168">
        <v>26</v>
      </c>
      <c r="F191" s="168">
        <v>16</v>
      </c>
      <c r="G191" s="168">
        <v>18</v>
      </c>
      <c r="H191" s="168"/>
      <c r="I191" s="176"/>
      <c r="J191" s="176"/>
      <c r="K191" s="176"/>
      <c r="L191" s="176"/>
      <c r="M191" s="176"/>
      <c r="N191" s="176"/>
      <c r="O191" s="277"/>
      <c r="P191" s="177">
        <f t="shared" si="24"/>
        <v>26</v>
      </c>
      <c r="Q191" s="323">
        <f t="shared" si="25"/>
        <v>16</v>
      </c>
      <c r="R191" s="324">
        <f t="shared" si="26"/>
        <v>19.5</v>
      </c>
      <c r="S191" s="180" t="s">
        <v>7</v>
      </c>
      <c r="T191" s="180" t="s">
        <v>7</v>
      </c>
    </row>
    <row r="192" spans="2:20" ht="24.95" customHeight="1" x14ac:dyDescent="0.2">
      <c r="B192" s="174" t="s">
        <v>27</v>
      </c>
      <c r="C192" s="183" t="s">
        <v>22</v>
      </c>
      <c r="D192" s="167">
        <v>90</v>
      </c>
      <c r="E192" s="168">
        <v>110</v>
      </c>
      <c r="F192" s="168">
        <v>100</v>
      </c>
      <c r="G192" s="168">
        <v>110</v>
      </c>
      <c r="H192" s="168"/>
      <c r="I192" s="176"/>
      <c r="J192" s="176"/>
      <c r="K192" s="176"/>
      <c r="L192" s="176"/>
      <c r="M192" s="176"/>
      <c r="N192" s="176"/>
      <c r="O192" s="277"/>
      <c r="P192" s="177">
        <f t="shared" si="24"/>
        <v>110</v>
      </c>
      <c r="Q192" s="323">
        <f t="shared" si="25"/>
        <v>90</v>
      </c>
      <c r="R192" s="324">
        <f t="shared" si="26"/>
        <v>102.5</v>
      </c>
      <c r="S192" s="180" t="s">
        <v>7</v>
      </c>
      <c r="T192" s="180" t="s">
        <v>7</v>
      </c>
    </row>
    <row r="193" spans="2:20" ht="24.95" customHeight="1" x14ac:dyDescent="0.2">
      <c r="B193" s="174" t="s">
        <v>28</v>
      </c>
      <c r="C193" s="183" t="s">
        <v>22</v>
      </c>
      <c r="D193" s="167">
        <v>89</v>
      </c>
      <c r="E193" s="168">
        <v>109</v>
      </c>
      <c r="F193" s="168">
        <v>100</v>
      </c>
      <c r="G193" s="168">
        <v>110</v>
      </c>
      <c r="H193" s="168"/>
      <c r="I193" s="176"/>
      <c r="J193" s="176"/>
      <c r="K193" s="176"/>
      <c r="L193" s="176"/>
      <c r="M193" s="176"/>
      <c r="N193" s="176"/>
      <c r="O193" s="277"/>
      <c r="P193" s="177">
        <f t="shared" si="24"/>
        <v>110</v>
      </c>
      <c r="Q193" s="323">
        <f t="shared" si="25"/>
        <v>89</v>
      </c>
      <c r="R193" s="324">
        <f t="shared" si="26"/>
        <v>102</v>
      </c>
      <c r="S193" s="180" t="s">
        <v>7</v>
      </c>
      <c r="T193" s="180" t="s">
        <v>7</v>
      </c>
    </row>
    <row r="194" spans="2:20" ht="24.95" customHeight="1" x14ac:dyDescent="0.2">
      <c r="B194" s="174" t="s">
        <v>29</v>
      </c>
      <c r="C194" s="183" t="s">
        <v>22</v>
      </c>
      <c r="D194" s="167">
        <v>1</v>
      </c>
      <c r="E194" s="168">
        <v>1</v>
      </c>
      <c r="F194" s="168">
        <v>0</v>
      </c>
      <c r="G194" s="168">
        <v>0</v>
      </c>
      <c r="H194" s="168"/>
      <c r="I194" s="176"/>
      <c r="J194" s="176"/>
      <c r="K194" s="176"/>
      <c r="L194" s="176"/>
      <c r="M194" s="176"/>
      <c r="N194" s="176"/>
      <c r="O194" s="277"/>
      <c r="P194" s="177">
        <f t="shared" si="24"/>
        <v>1</v>
      </c>
      <c r="Q194" s="323">
        <f t="shared" si="25"/>
        <v>0</v>
      </c>
      <c r="R194" s="324">
        <f t="shared" si="26"/>
        <v>0.5</v>
      </c>
      <c r="S194" s="180" t="s">
        <v>7</v>
      </c>
      <c r="T194" s="180" t="s">
        <v>7</v>
      </c>
    </row>
    <row r="195" spans="2:20" ht="24.95" customHeight="1" x14ac:dyDescent="0.2">
      <c r="B195" s="174" t="s">
        <v>30</v>
      </c>
      <c r="C195" s="183" t="s">
        <v>22</v>
      </c>
      <c r="D195" s="167">
        <v>0</v>
      </c>
      <c r="E195" s="168">
        <v>2</v>
      </c>
      <c r="F195" s="168">
        <v>10</v>
      </c>
      <c r="G195" s="168">
        <v>0</v>
      </c>
      <c r="H195" s="168"/>
      <c r="I195" s="176"/>
      <c r="J195" s="176"/>
      <c r="K195" s="176"/>
      <c r="L195" s="176"/>
      <c r="M195" s="176"/>
      <c r="N195" s="176"/>
      <c r="O195" s="277"/>
      <c r="P195" s="177">
        <f t="shared" si="24"/>
        <v>10</v>
      </c>
      <c r="Q195" s="323">
        <f t="shared" si="25"/>
        <v>0</v>
      </c>
      <c r="R195" s="324">
        <f t="shared" si="26"/>
        <v>3</v>
      </c>
      <c r="S195" s="180" t="s">
        <v>7</v>
      </c>
      <c r="T195" s="180" t="s">
        <v>7</v>
      </c>
    </row>
    <row r="196" spans="2:20" ht="24.95" customHeight="1" x14ac:dyDescent="0.2">
      <c r="B196" s="174" t="s">
        <v>31</v>
      </c>
      <c r="C196" s="183" t="s">
        <v>22</v>
      </c>
      <c r="D196" s="167">
        <v>6</v>
      </c>
      <c r="E196" s="168">
        <v>6</v>
      </c>
      <c r="F196" s="168">
        <v>4</v>
      </c>
      <c r="G196" s="168">
        <v>4</v>
      </c>
      <c r="H196" s="168"/>
      <c r="I196" s="176"/>
      <c r="J196" s="176"/>
      <c r="K196" s="176"/>
      <c r="L196" s="176"/>
      <c r="M196" s="176"/>
      <c r="N196" s="176"/>
      <c r="O196" s="277"/>
      <c r="P196" s="177">
        <f t="shared" si="24"/>
        <v>6</v>
      </c>
      <c r="Q196" s="323">
        <f t="shared" si="25"/>
        <v>4</v>
      </c>
      <c r="R196" s="324">
        <f t="shared" si="26"/>
        <v>5</v>
      </c>
      <c r="S196" s="180" t="s">
        <v>7</v>
      </c>
      <c r="T196" s="180" t="s">
        <v>7</v>
      </c>
    </row>
    <row r="197" spans="2:20" ht="24.95" customHeight="1" x14ac:dyDescent="0.2">
      <c r="B197" s="174" t="s">
        <v>32</v>
      </c>
      <c r="C197" s="183" t="s">
        <v>22</v>
      </c>
      <c r="D197" s="167">
        <v>1.64</v>
      </c>
      <c r="E197" s="168">
        <v>1.94</v>
      </c>
      <c r="F197" s="168">
        <v>1.34</v>
      </c>
      <c r="G197" s="168">
        <v>1.68</v>
      </c>
      <c r="H197" s="181"/>
      <c r="I197" s="181"/>
      <c r="J197" s="181"/>
      <c r="K197" s="181"/>
      <c r="L197" s="181"/>
      <c r="M197" s="181"/>
      <c r="N197" s="181"/>
      <c r="O197" s="281"/>
      <c r="P197" s="163">
        <f t="shared" si="24"/>
        <v>1.94</v>
      </c>
      <c r="Q197" s="231">
        <f t="shared" si="25"/>
        <v>1.34</v>
      </c>
      <c r="R197" s="232">
        <f t="shared" si="26"/>
        <v>1.65</v>
      </c>
      <c r="S197" s="180" t="s">
        <v>7</v>
      </c>
      <c r="T197" s="180" t="s">
        <v>7</v>
      </c>
    </row>
    <row r="198" spans="2:20" ht="24.95" customHeight="1" x14ac:dyDescent="0.2">
      <c r="B198" s="174" t="s">
        <v>33</v>
      </c>
      <c r="C198" s="183" t="s">
        <v>22</v>
      </c>
      <c r="D198" s="167">
        <v>1.2999999999999999E-2</v>
      </c>
      <c r="E198" s="168">
        <v>7.0000000000000001E-3</v>
      </c>
      <c r="F198" s="168">
        <v>7.0000000000000001E-3</v>
      </c>
      <c r="G198" s="168">
        <v>0</v>
      </c>
      <c r="H198" s="168"/>
      <c r="I198" s="333"/>
      <c r="J198" s="333"/>
      <c r="K198" s="333"/>
      <c r="L198" s="333"/>
      <c r="M198" s="333"/>
      <c r="N198" s="333"/>
      <c r="O198" s="360"/>
      <c r="P198" s="195">
        <f t="shared" si="24"/>
        <v>1.2999999999999999E-2</v>
      </c>
      <c r="Q198" s="330" t="s">
        <v>62</v>
      </c>
      <c r="R198" s="331">
        <f>AVERAGE(D198:O198)</f>
        <v>6.7499999999999999E-3</v>
      </c>
      <c r="S198" s="180">
        <v>0.5</v>
      </c>
      <c r="T198" s="198">
        <v>0</v>
      </c>
    </row>
    <row r="199" spans="2:20" ht="24.95" customHeight="1" x14ac:dyDescent="0.2">
      <c r="B199" s="174" t="s">
        <v>320</v>
      </c>
      <c r="C199" s="183" t="s">
        <v>22</v>
      </c>
      <c r="D199" s="361">
        <v>0.23</v>
      </c>
      <c r="E199" s="333">
        <v>0.45</v>
      </c>
      <c r="F199" s="333">
        <v>0.34</v>
      </c>
      <c r="G199" s="333">
        <v>0</v>
      </c>
      <c r="H199" s="181"/>
      <c r="I199" s="181"/>
      <c r="J199" s="181"/>
      <c r="K199" s="181"/>
      <c r="L199" s="181"/>
      <c r="M199" s="181"/>
      <c r="N199" s="181"/>
      <c r="O199" s="281"/>
      <c r="P199" s="195">
        <f t="shared" si="24"/>
        <v>0.45</v>
      </c>
      <c r="Q199" s="330">
        <f>MIN(D199:O199)</f>
        <v>0</v>
      </c>
      <c r="R199" s="331">
        <f>AVERAGE(D199:O199)</f>
        <v>0.255</v>
      </c>
      <c r="S199" s="199">
        <v>5</v>
      </c>
      <c r="T199" s="198">
        <v>0.01</v>
      </c>
    </row>
    <row r="200" spans="2:20" ht="24.95" customHeight="1" x14ac:dyDescent="0.2">
      <c r="B200" s="174" t="s">
        <v>321</v>
      </c>
      <c r="C200" s="183" t="s">
        <v>22</v>
      </c>
      <c r="D200" s="167">
        <v>5.0000000000000001E-3</v>
      </c>
      <c r="E200" s="168">
        <v>6.0000000000000001E-3</v>
      </c>
      <c r="F200" s="168">
        <v>3.0000000000000001E-3</v>
      </c>
      <c r="G200" s="168">
        <v>0</v>
      </c>
      <c r="H200" s="168"/>
      <c r="I200" s="333"/>
      <c r="J200" s="333"/>
      <c r="K200" s="333"/>
      <c r="L200" s="333"/>
      <c r="M200" s="362"/>
      <c r="N200" s="333"/>
      <c r="O200" s="360"/>
      <c r="P200" s="195">
        <f>MAX(D200:O200)</f>
        <v>6.0000000000000001E-3</v>
      </c>
      <c r="Q200" s="330">
        <f>MIN(D200:O200)</f>
        <v>0</v>
      </c>
      <c r="R200" s="331">
        <f>AVERAGE(D200:O200)</f>
        <v>3.4999999999999996E-3</v>
      </c>
      <c r="S200" s="180" t="s">
        <v>7</v>
      </c>
      <c r="T200" s="198">
        <v>0.01</v>
      </c>
    </row>
    <row r="201" spans="2:20" ht="24.95" customHeight="1" x14ac:dyDescent="0.2">
      <c r="B201" s="174" t="s">
        <v>34</v>
      </c>
      <c r="C201" s="183" t="s">
        <v>22</v>
      </c>
      <c r="D201" s="182">
        <v>0</v>
      </c>
      <c r="E201" s="181">
        <v>0.5</v>
      </c>
      <c r="F201" s="181">
        <v>0</v>
      </c>
      <c r="G201" s="169">
        <v>0.2</v>
      </c>
      <c r="H201" s="168"/>
      <c r="I201" s="169"/>
      <c r="J201" s="169"/>
      <c r="K201" s="169"/>
      <c r="L201" s="169"/>
      <c r="M201" s="169"/>
      <c r="N201" s="169"/>
      <c r="O201" s="275"/>
      <c r="P201" s="195">
        <f t="shared" si="24"/>
        <v>0.5</v>
      </c>
      <c r="Q201" s="330">
        <f t="shared" si="25"/>
        <v>0</v>
      </c>
      <c r="R201" s="331">
        <f>AVERAGE(D201:O201)</f>
        <v>0.17499999999999999</v>
      </c>
      <c r="S201" s="166" t="s">
        <v>6</v>
      </c>
      <c r="T201" s="180" t="s">
        <v>7</v>
      </c>
    </row>
    <row r="202" spans="2:20" ht="24.95" customHeight="1" x14ac:dyDescent="0.2">
      <c r="B202" s="174" t="s">
        <v>35</v>
      </c>
      <c r="C202" s="183" t="s">
        <v>22</v>
      </c>
      <c r="D202" s="167">
        <v>0.01</v>
      </c>
      <c r="E202" s="168">
        <v>0.03</v>
      </c>
      <c r="F202" s="333">
        <v>0.02</v>
      </c>
      <c r="G202" s="181">
        <v>0</v>
      </c>
      <c r="H202" s="168"/>
      <c r="I202" s="181"/>
      <c r="J202" s="181"/>
      <c r="K202" s="181"/>
      <c r="L202" s="181"/>
      <c r="M202" s="181"/>
      <c r="N202" s="181"/>
      <c r="O202" s="281"/>
      <c r="P202" s="195">
        <f t="shared" si="24"/>
        <v>0.03</v>
      </c>
      <c r="Q202" s="330">
        <f t="shared" si="25"/>
        <v>0</v>
      </c>
      <c r="R202" s="331">
        <f t="shared" si="26"/>
        <v>1.4999999999999999E-2</v>
      </c>
      <c r="S202" s="166" t="s">
        <v>6</v>
      </c>
      <c r="T202" s="180" t="s">
        <v>7</v>
      </c>
    </row>
    <row r="203" spans="2:20" ht="24.95" customHeight="1" x14ac:dyDescent="0.2">
      <c r="B203" s="174" t="s">
        <v>36</v>
      </c>
      <c r="C203" s="183" t="s">
        <v>22</v>
      </c>
      <c r="D203" s="167">
        <v>26.4</v>
      </c>
      <c r="E203" s="168">
        <v>31.5</v>
      </c>
      <c r="F203" s="168" t="s">
        <v>7</v>
      </c>
      <c r="G203" s="169">
        <v>29.4</v>
      </c>
      <c r="H203" s="168"/>
      <c r="I203" s="169"/>
      <c r="J203" s="169"/>
      <c r="K203" s="169"/>
      <c r="L203" s="169"/>
      <c r="M203" s="169"/>
      <c r="N203" s="169"/>
      <c r="O203" s="275"/>
      <c r="P203" s="163">
        <f t="shared" si="24"/>
        <v>31.5</v>
      </c>
      <c r="Q203" s="231">
        <f t="shared" si="25"/>
        <v>26.4</v>
      </c>
      <c r="R203" s="232">
        <f t="shared" si="26"/>
        <v>29.099999999999998</v>
      </c>
      <c r="S203" s="180" t="s">
        <v>7</v>
      </c>
      <c r="T203" s="180" t="s">
        <v>7</v>
      </c>
    </row>
    <row r="204" spans="2:20" ht="24.95" customHeight="1" x14ac:dyDescent="0.2">
      <c r="B204" s="174" t="s">
        <v>37</v>
      </c>
      <c r="C204" s="183" t="s">
        <v>22</v>
      </c>
      <c r="D204" s="167">
        <v>0.12</v>
      </c>
      <c r="E204" s="168">
        <v>0.15</v>
      </c>
      <c r="F204" s="168" t="s">
        <v>7</v>
      </c>
      <c r="G204" s="168">
        <v>0.11</v>
      </c>
      <c r="H204" s="168"/>
      <c r="I204" s="181"/>
      <c r="J204" s="181"/>
      <c r="K204" s="181"/>
      <c r="L204" s="181"/>
      <c r="M204" s="181"/>
      <c r="N204" s="181"/>
      <c r="O204" s="281"/>
      <c r="P204" s="163">
        <f t="shared" si="24"/>
        <v>0.15</v>
      </c>
      <c r="Q204" s="231">
        <f t="shared" si="25"/>
        <v>0.11</v>
      </c>
      <c r="R204" s="232">
        <f t="shared" si="26"/>
        <v>0.12666666666666668</v>
      </c>
      <c r="S204" s="180" t="s">
        <v>7</v>
      </c>
      <c r="T204" s="180" t="s">
        <v>7</v>
      </c>
    </row>
    <row r="205" spans="2:20" ht="24.95" customHeight="1" x14ac:dyDescent="0.2">
      <c r="B205" s="174" t="s">
        <v>38</v>
      </c>
      <c r="C205" s="183" t="s">
        <v>22</v>
      </c>
      <c r="D205" s="167">
        <v>0.12</v>
      </c>
      <c r="E205" s="168">
        <v>0.18</v>
      </c>
      <c r="F205" s="168" t="s">
        <v>7</v>
      </c>
      <c r="G205" s="168">
        <v>0.13</v>
      </c>
      <c r="H205" s="181"/>
      <c r="I205" s="181"/>
      <c r="J205" s="181"/>
      <c r="K205" s="181"/>
      <c r="L205" s="181"/>
      <c r="M205" s="181"/>
      <c r="N205" s="181"/>
      <c r="O205" s="281"/>
      <c r="P205" s="163">
        <f t="shared" si="24"/>
        <v>0.18</v>
      </c>
      <c r="Q205" s="231">
        <f t="shared" si="25"/>
        <v>0.12</v>
      </c>
      <c r="R205" s="232">
        <f t="shared" si="26"/>
        <v>0.14333333333333334</v>
      </c>
      <c r="S205" s="180" t="s">
        <v>7</v>
      </c>
      <c r="T205" s="180" t="s">
        <v>7</v>
      </c>
    </row>
    <row r="206" spans="2:20" ht="24.95" customHeight="1" x14ac:dyDescent="0.2">
      <c r="B206" s="174" t="s">
        <v>39</v>
      </c>
      <c r="C206" s="183" t="s">
        <v>22</v>
      </c>
      <c r="D206" s="167">
        <v>0.06</v>
      </c>
      <c r="E206" s="168">
        <v>7.0000000000000007E-2</v>
      </c>
      <c r="F206" s="168">
        <v>0.06</v>
      </c>
      <c r="G206" s="168">
        <v>0.06</v>
      </c>
      <c r="H206" s="168"/>
      <c r="I206" s="181"/>
      <c r="J206" s="181"/>
      <c r="K206" s="181"/>
      <c r="L206" s="181"/>
      <c r="M206" s="181"/>
      <c r="N206" s="181"/>
      <c r="O206" s="281"/>
      <c r="P206" s="163">
        <f t="shared" si="24"/>
        <v>7.0000000000000007E-2</v>
      </c>
      <c r="Q206" s="231">
        <f t="shared" si="25"/>
        <v>0.06</v>
      </c>
      <c r="R206" s="232">
        <f t="shared" si="26"/>
        <v>6.25E-2</v>
      </c>
      <c r="S206" s="204">
        <v>1</v>
      </c>
      <c r="T206" s="204" t="s">
        <v>6</v>
      </c>
    </row>
    <row r="207" spans="2:20" ht="24.95" customHeight="1" x14ac:dyDescent="0.2">
      <c r="B207" s="174" t="s">
        <v>40</v>
      </c>
      <c r="C207" s="183" t="s">
        <v>22</v>
      </c>
      <c r="D207" s="167">
        <v>5.76</v>
      </c>
      <c r="E207" s="168">
        <v>7.5</v>
      </c>
      <c r="F207" s="168" t="s">
        <v>7</v>
      </c>
      <c r="G207" s="168">
        <v>8.76</v>
      </c>
      <c r="H207" s="168"/>
      <c r="I207" s="181"/>
      <c r="J207" s="181"/>
      <c r="K207" s="181"/>
      <c r="L207" s="181"/>
      <c r="M207" s="181"/>
      <c r="N207" s="181"/>
      <c r="O207" s="281"/>
      <c r="P207" s="163">
        <f t="shared" si="24"/>
        <v>8.76</v>
      </c>
      <c r="Q207" s="231">
        <f t="shared" si="25"/>
        <v>5.76</v>
      </c>
      <c r="R207" s="232">
        <f t="shared" si="26"/>
        <v>7.34</v>
      </c>
      <c r="S207" s="180" t="s">
        <v>7</v>
      </c>
      <c r="T207" s="180" t="s">
        <v>7</v>
      </c>
    </row>
    <row r="208" spans="2:20" ht="24.95" customHeight="1" x14ac:dyDescent="0.2">
      <c r="B208" s="205" t="s">
        <v>323</v>
      </c>
      <c r="C208" s="183" t="s">
        <v>22</v>
      </c>
      <c r="D208" s="334" t="s">
        <v>7</v>
      </c>
      <c r="E208" s="335" t="s">
        <v>62</v>
      </c>
      <c r="F208" s="335" t="s">
        <v>7</v>
      </c>
      <c r="G208" s="335" t="s">
        <v>7</v>
      </c>
      <c r="H208" s="335"/>
      <c r="I208" s="335"/>
      <c r="J208" s="335"/>
      <c r="K208" s="335"/>
      <c r="L208" s="335"/>
      <c r="M208" s="335"/>
      <c r="N208" s="335"/>
      <c r="O208" s="336"/>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c r="I209" s="288"/>
      <c r="J209" s="288"/>
      <c r="K209" s="335"/>
      <c r="L209" s="288"/>
      <c r="M209" s="288"/>
      <c r="N209" s="335"/>
      <c r="O209" s="340"/>
      <c r="P209" s="208" t="s">
        <v>325</v>
      </c>
      <c r="Q209" s="337" t="s">
        <v>62</v>
      </c>
      <c r="R209" s="338" t="s">
        <v>325</v>
      </c>
      <c r="S209" s="180">
        <v>0.1</v>
      </c>
      <c r="T209" s="180">
        <v>0.01</v>
      </c>
    </row>
    <row r="210" spans="2:20" ht="24.95" customHeight="1" x14ac:dyDescent="0.2">
      <c r="B210" s="205" t="s">
        <v>327</v>
      </c>
      <c r="C210" s="183" t="s">
        <v>22</v>
      </c>
      <c r="D210" s="339" t="s">
        <v>7</v>
      </c>
      <c r="E210" s="288" t="s">
        <v>598</v>
      </c>
      <c r="F210" s="288" t="s">
        <v>7</v>
      </c>
      <c r="G210" s="288" t="s">
        <v>7</v>
      </c>
      <c r="H210" s="335"/>
      <c r="I210" s="288"/>
      <c r="J210" s="288"/>
      <c r="K210" s="335"/>
      <c r="L210" s="288"/>
      <c r="M210" s="288"/>
      <c r="N210" s="333"/>
      <c r="O210" s="340"/>
      <c r="P210" s="208" t="s">
        <v>62</v>
      </c>
      <c r="Q210" s="337" t="s">
        <v>62</v>
      </c>
      <c r="R210" s="338" t="s">
        <v>62</v>
      </c>
      <c r="S210" s="199">
        <v>1</v>
      </c>
      <c r="T210" s="211">
        <v>1E-3</v>
      </c>
    </row>
    <row r="211" spans="2:20" ht="24.95" customHeight="1" x14ac:dyDescent="0.2">
      <c r="B211" s="205" t="s">
        <v>328</v>
      </c>
      <c r="C211" s="183" t="s">
        <v>22</v>
      </c>
      <c r="D211" s="167" t="s">
        <v>7</v>
      </c>
      <c r="E211" s="168">
        <v>5.0000000000000001E-4</v>
      </c>
      <c r="F211" s="335" t="s">
        <v>7</v>
      </c>
      <c r="G211" s="335" t="s">
        <v>7</v>
      </c>
      <c r="H211" s="335"/>
      <c r="I211" s="335"/>
      <c r="J211" s="335"/>
      <c r="K211" s="335"/>
      <c r="L211" s="335"/>
      <c r="M211" s="335"/>
      <c r="N211" s="335"/>
      <c r="O211" s="336"/>
      <c r="P211" s="208">
        <f>MAX(D211:O211)</f>
        <v>5.0000000000000001E-4</v>
      </c>
      <c r="Q211" s="337" t="s">
        <v>62</v>
      </c>
      <c r="R211" s="338">
        <f>AVERAGE(D211:O211)</f>
        <v>5.0000000000000001E-4</v>
      </c>
      <c r="S211" s="180">
        <v>0.05</v>
      </c>
      <c r="T211" s="180">
        <v>2E-3</v>
      </c>
    </row>
    <row r="212" spans="2:20" ht="24.95" customHeight="1" x14ac:dyDescent="0.2">
      <c r="B212" s="205" t="s">
        <v>360</v>
      </c>
      <c r="C212" s="183" t="s">
        <v>22</v>
      </c>
      <c r="D212" s="339" t="s">
        <v>7</v>
      </c>
      <c r="E212" s="168" t="s">
        <v>264</v>
      </c>
      <c r="F212" s="288" t="s">
        <v>7</v>
      </c>
      <c r="G212" s="335" t="s">
        <v>7</v>
      </c>
      <c r="H212" s="335"/>
      <c r="I212" s="335"/>
      <c r="J212" s="335"/>
      <c r="K212" s="335"/>
      <c r="L212" s="335"/>
      <c r="M212" s="335"/>
      <c r="N212" s="335"/>
      <c r="O212" s="340"/>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c r="I213" s="192"/>
      <c r="J213" s="192"/>
      <c r="K213" s="335"/>
      <c r="L213" s="192"/>
      <c r="M213" s="192"/>
      <c r="N213" s="335"/>
      <c r="O213" s="336"/>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598</v>
      </c>
      <c r="F214" s="335" t="s">
        <v>7</v>
      </c>
      <c r="G214" s="288">
        <v>0</v>
      </c>
      <c r="H214" s="181"/>
      <c r="I214" s="288"/>
      <c r="J214" s="288"/>
      <c r="K214" s="181"/>
      <c r="L214" s="288"/>
      <c r="M214" s="288"/>
      <c r="N214" s="181"/>
      <c r="O214" s="336"/>
      <c r="P214" s="163">
        <f t="shared" ref="P214:P229" si="27">MAX(D214:O214)</f>
        <v>0</v>
      </c>
      <c r="Q214" s="231">
        <f>MIN(D214:O214)</f>
        <v>0</v>
      </c>
      <c r="R214" s="232">
        <f t="shared" ref="R214:R229" si="28">AVERAGE(D214:O214)</f>
        <v>0</v>
      </c>
      <c r="S214" s="222" t="s">
        <v>6</v>
      </c>
      <c r="T214" s="222" t="s">
        <v>6</v>
      </c>
    </row>
    <row r="215" spans="2:20" ht="24.95" customHeight="1" x14ac:dyDescent="0.2">
      <c r="B215" s="216" t="s">
        <v>332</v>
      </c>
      <c r="C215" s="217" t="s">
        <v>22</v>
      </c>
      <c r="D215" s="334" t="s">
        <v>7</v>
      </c>
      <c r="E215" s="168">
        <v>3.3999999999999998E-3</v>
      </c>
      <c r="F215" s="335" t="s">
        <v>7</v>
      </c>
      <c r="G215" s="288">
        <v>0</v>
      </c>
      <c r="H215" s="181"/>
      <c r="I215" s="288"/>
      <c r="J215" s="288"/>
      <c r="K215" s="181"/>
      <c r="L215" s="288"/>
      <c r="M215" s="288"/>
      <c r="N215" s="181"/>
      <c r="O215" s="336"/>
      <c r="P215" s="163">
        <f t="shared" si="27"/>
        <v>3.3999999999999998E-3</v>
      </c>
      <c r="Q215" s="231">
        <f>MIN(D215:O215)</f>
        <v>0</v>
      </c>
      <c r="R215" s="232">
        <f t="shared" si="28"/>
        <v>1.6999999999999999E-3</v>
      </c>
      <c r="S215" s="222" t="s">
        <v>6</v>
      </c>
      <c r="T215" s="222">
        <v>8.0000000000000002E-3</v>
      </c>
    </row>
    <row r="216" spans="2:20" ht="24.95" customHeight="1" x14ac:dyDescent="0.2">
      <c r="B216" s="174" t="s">
        <v>41</v>
      </c>
      <c r="C216" s="183" t="s">
        <v>22</v>
      </c>
      <c r="D216" s="343">
        <v>1.2</v>
      </c>
      <c r="E216" s="169">
        <v>1.7</v>
      </c>
      <c r="F216" s="169">
        <v>1.1000000000000001</v>
      </c>
      <c r="G216" s="169">
        <v>1.2</v>
      </c>
      <c r="H216" s="169"/>
      <c r="I216" s="169"/>
      <c r="J216" s="169"/>
      <c r="K216" s="169"/>
      <c r="L216" s="169"/>
      <c r="M216" s="169"/>
      <c r="N216" s="169"/>
      <c r="O216" s="275"/>
      <c r="P216" s="171">
        <f t="shared" si="27"/>
        <v>1.7</v>
      </c>
      <c r="Q216" s="224">
        <f t="shared" ref="Q216:Q225" si="29">MIN(D216:O216)</f>
        <v>1.1000000000000001</v>
      </c>
      <c r="R216" s="225">
        <f t="shared" si="28"/>
        <v>1.3</v>
      </c>
      <c r="S216" s="226" t="s">
        <v>6</v>
      </c>
      <c r="T216" s="204" t="s">
        <v>6</v>
      </c>
    </row>
    <row r="217" spans="2:20" ht="24.95" customHeight="1" x14ac:dyDescent="0.2">
      <c r="B217" s="174" t="s">
        <v>333</v>
      </c>
      <c r="C217" s="175" t="s">
        <v>22</v>
      </c>
      <c r="D217" s="203">
        <v>1.1000000000000001</v>
      </c>
      <c r="E217" s="203">
        <v>1.5</v>
      </c>
      <c r="F217" s="203">
        <v>1.1000000000000001</v>
      </c>
      <c r="G217" s="203">
        <v>1.1000000000000001</v>
      </c>
      <c r="H217" s="203"/>
      <c r="I217" s="203"/>
      <c r="J217" s="203"/>
      <c r="K217" s="203"/>
      <c r="L217" s="203"/>
      <c r="M217" s="203"/>
      <c r="N217" s="203"/>
      <c r="O217" s="203"/>
      <c r="P217" s="171">
        <f t="shared" si="27"/>
        <v>1.5</v>
      </c>
      <c r="Q217" s="224">
        <f>MIN(D217:O217)</f>
        <v>1.1000000000000001</v>
      </c>
      <c r="R217" s="225">
        <f t="shared" si="28"/>
        <v>1.2000000000000002</v>
      </c>
      <c r="S217" s="226"/>
      <c r="T217" s="226"/>
    </row>
    <row r="218" spans="2:20" ht="24.95" customHeight="1" x14ac:dyDescent="0.2">
      <c r="B218" s="174" t="s">
        <v>42</v>
      </c>
      <c r="C218" s="175" t="s">
        <v>22</v>
      </c>
      <c r="D218" s="227">
        <v>2.9700000000000001E-2</v>
      </c>
      <c r="E218" s="193">
        <v>4.8500000000000001E-2</v>
      </c>
      <c r="F218" s="193">
        <v>3.0700000000000002E-2</v>
      </c>
      <c r="G218" s="227">
        <v>3.6799999999999999E-2</v>
      </c>
      <c r="H218" s="227"/>
      <c r="I218" s="227"/>
      <c r="J218" s="227"/>
      <c r="K218" s="227"/>
      <c r="L218" s="227"/>
      <c r="M218" s="227"/>
      <c r="N218" s="227"/>
      <c r="O218" s="227"/>
      <c r="P218" s="228">
        <f>MAX(D218:O218)</f>
        <v>4.8500000000000001E-2</v>
      </c>
      <c r="Q218" s="229">
        <f>MIN(D218:O218)</f>
        <v>2.9700000000000001E-2</v>
      </c>
      <c r="R218" s="230">
        <f t="shared" si="28"/>
        <v>3.6424999999999999E-2</v>
      </c>
      <c r="S218" s="226"/>
      <c r="T218" s="226"/>
    </row>
    <row r="219" spans="2:20" ht="24.95" customHeight="1" x14ac:dyDescent="0.2">
      <c r="B219" s="174" t="s">
        <v>43</v>
      </c>
      <c r="C219" s="175" t="s">
        <v>44</v>
      </c>
      <c r="D219" s="192">
        <v>2.7</v>
      </c>
      <c r="E219" s="193">
        <v>3.2333333333333334</v>
      </c>
      <c r="F219" s="193">
        <v>2.7909090909090906</v>
      </c>
      <c r="G219" s="193">
        <v>3.3454545454545452</v>
      </c>
      <c r="H219" s="192"/>
      <c r="I219" s="192"/>
      <c r="J219" s="192"/>
      <c r="K219" s="192"/>
      <c r="L219" s="192"/>
      <c r="M219" s="192"/>
      <c r="N219" s="192"/>
      <c r="O219" s="192"/>
      <c r="P219" s="163">
        <f t="shared" si="27"/>
        <v>3.3454545454545452</v>
      </c>
      <c r="Q219" s="231">
        <f>MIN(D219:O219)</f>
        <v>2.7</v>
      </c>
      <c r="R219" s="232">
        <f t="shared" si="28"/>
        <v>3.0174242424242426</v>
      </c>
      <c r="S219" s="226"/>
      <c r="T219" s="226"/>
    </row>
    <row r="220" spans="2:20" ht="24.95" customHeight="1" x14ac:dyDescent="0.2">
      <c r="B220" s="191" t="s">
        <v>335</v>
      </c>
      <c r="C220" s="183" t="s">
        <v>22</v>
      </c>
      <c r="D220" s="182">
        <v>6.9</v>
      </c>
      <c r="E220" s="181">
        <v>7.45</v>
      </c>
      <c r="F220" s="181">
        <v>8.2200000000000006</v>
      </c>
      <c r="G220" s="181">
        <v>15.29</v>
      </c>
      <c r="H220" s="181"/>
      <c r="I220" s="181"/>
      <c r="J220" s="181"/>
      <c r="K220" s="181"/>
      <c r="L220" s="181"/>
      <c r="M220" s="181"/>
      <c r="N220" s="181"/>
      <c r="O220" s="281"/>
      <c r="P220" s="171">
        <f t="shared" si="27"/>
        <v>15.29</v>
      </c>
      <c r="Q220" s="224">
        <f t="shared" si="29"/>
        <v>6.9</v>
      </c>
      <c r="R220" s="225">
        <f t="shared" si="28"/>
        <v>9.4649999999999999</v>
      </c>
      <c r="S220" s="204" t="s">
        <v>46</v>
      </c>
      <c r="T220" s="204" t="s">
        <v>6</v>
      </c>
    </row>
    <row r="221" spans="2:20" ht="24.95" customHeight="1" x14ac:dyDescent="0.2">
      <c r="B221" s="174" t="s">
        <v>47</v>
      </c>
      <c r="C221" s="183" t="s">
        <v>22</v>
      </c>
      <c r="D221" s="167">
        <v>1.3</v>
      </c>
      <c r="E221" s="168">
        <v>1</v>
      </c>
      <c r="F221" s="168">
        <v>1.4</v>
      </c>
      <c r="G221" s="169">
        <v>0</v>
      </c>
      <c r="H221" s="169"/>
      <c r="I221" s="169"/>
      <c r="J221" s="169"/>
      <c r="K221" s="169"/>
      <c r="L221" s="169"/>
      <c r="M221" s="169"/>
      <c r="N221" s="169"/>
      <c r="O221" s="275"/>
      <c r="P221" s="171">
        <f t="shared" si="27"/>
        <v>1.4</v>
      </c>
      <c r="Q221" s="224">
        <f t="shared" si="29"/>
        <v>0</v>
      </c>
      <c r="R221" s="225">
        <f t="shared" si="28"/>
        <v>0.92499999999999993</v>
      </c>
      <c r="S221" s="204" t="s">
        <v>48</v>
      </c>
      <c r="T221" s="235" t="s">
        <v>6</v>
      </c>
    </row>
    <row r="222" spans="2:20" ht="24.95" customHeight="1" x14ac:dyDescent="0.2">
      <c r="B222" s="236" t="s">
        <v>49</v>
      </c>
      <c r="C222" s="322" t="s">
        <v>50</v>
      </c>
      <c r="D222" s="344">
        <v>2909</v>
      </c>
      <c r="E222" s="295">
        <v>3255</v>
      </c>
      <c r="F222" s="295">
        <v>1935</v>
      </c>
      <c r="G222" s="295">
        <v>0</v>
      </c>
      <c r="H222" s="295"/>
      <c r="I222" s="295"/>
      <c r="J222" s="295"/>
      <c r="K222" s="295"/>
      <c r="L222" s="295"/>
      <c r="M222" s="295"/>
      <c r="N222" s="295"/>
      <c r="O222" s="345"/>
      <c r="P222" s="238">
        <f t="shared" si="27"/>
        <v>3255</v>
      </c>
      <c r="Q222" s="302">
        <f t="shared" si="29"/>
        <v>0</v>
      </c>
      <c r="R222" s="303">
        <f t="shared" si="28"/>
        <v>2024.75</v>
      </c>
      <c r="S222" s="235" t="s">
        <v>51</v>
      </c>
      <c r="T222" s="235" t="s">
        <v>6</v>
      </c>
    </row>
    <row r="223" spans="2:20" ht="24.95" customHeight="1" x14ac:dyDescent="0.2">
      <c r="B223" s="236" t="s">
        <v>52</v>
      </c>
      <c r="C223" s="183" t="s">
        <v>50</v>
      </c>
      <c r="D223" s="344">
        <v>1464</v>
      </c>
      <c r="E223" s="295">
        <v>169</v>
      </c>
      <c r="F223" s="295">
        <v>75</v>
      </c>
      <c r="G223" s="295">
        <v>0</v>
      </c>
      <c r="H223" s="295"/>
      <c r="I223" s="295"/>
      <c r="J223" s="295"/>
      <c r="K223" s="295"/>
      <c r="L223" s="295"/>
      <c r="M223" s="295"/>
      <c r="N223" s="295"/>
      <c r="O223" s="345"/>
      <c r="P223" s="238">
        <f t="shared" si="27"/>
        <v>1464</v>
      </c>
      <c r="Q223" s="302">
        <f t="shared" si="29"/>
        <v>0</v>
      </c>
      <c r="R223" s="303">
        <f t="shared" si="28"/>
        <v>427</v>
      </c>
      <c r="S223" s="235" t="s">
        <v>53</v>
      </c>
      <c r="T223" s="241" t="s">
        <v>7</v>
      </c>
    </row>
    <row r="224" spans="2:20" ht="24.95" customHeight="1" x14ac:dyDescent="0.2">
      <c r="B224" s="236" t="s">
        <v>383</v>
      </c>
      <c r="C224" s="175" t="s">
        <v>50</v>
      </c>
      <c r="D224" s="237">
        <v>52</v>
      </c>
      <c r="E224" s="237">
        <v>20</v>
      </c>
      <c r="F224" s="237">
        <v>20</v>
      </c>
      <c r="G224" s="237">
        <v>0</v>
      </c>
      <c r="H224" s="237"/>
      <c r="I224" s="237"/>
      <c r="J224" s="237"/>
      <c r="K224" s="237"/>
      <c r="L224" s="237"/>
      <c r="M224" s="237"/>
      <c r="N224" s="237"/>
      <c r="O224" s="237"/>
      <c r="P224" s="238">
        <f t="shared" si="27"/>
        <v>52</v>
      </c>
      <c r="Q224" s="363">
        <f>MIN(D224:O224)</f>
        <v>0</v>
      </c>
      <c r="R224" s="240">
        <f t="shared" si="28"/>
        <v>23</v>
      </c>
      <c r="S224" s="242"/>
      <c r="T224" s="242"/>
    </row>
    <row r="225" spans="2:20" ht="24.95" customHeight="1" x14ac:dyDescent="0.2">
      <c r="B225" s="185" t="s">
        <v>54</v>
      </c>
      <c r="C225" s="186" t="s">
        <v>346</v>
      </c>
      <c r="D225" s="344">
        <v>30800</v>
      </c>
      <c r="E225" s="295">
        <v>37200</v>
      </c>
      <c r="F225" s="295">
        <v>31600</v>
      </c>
      <c r="G225" s="295">
        <v>0</v>
      </c>
      <c r="H225" s="295"/>
      <c r="I225" s="295"/>
      <c r="J225" s="295"/>
      <c r="K225" s="295"/>
      <c r="L225" s="295"/>
      <c r="M225" s="295"/>
      <c r="N225" s="295"/>
      <c r="O225" s="345"/>
      <c r="P225" s="296">
        <f t="shared" si="27"/>
        <v>37200</v>
      </c>
      <c r="Q225" s="297">
        <f t="shared" si="29"/>
        <v>0</v>
      </c>
      <c r="R225" s="298">
        <f t="shared" si="28"/>
        <v>24900</v>
      </c>
      <c r="S225" s="347" t="s">
        <v>7</v>
      </c>
      <c r="T225" s="292" t="s">
        <v>7</v>
      </c>
    </row>
    <row r="226" spans="2:20" ht="24.95" customHeight="1" x14ac:dyDescent="0.2">
      <c r="B226" s="185" t="s">
        <v>55</v>
      </c>
      <c r="C226" s="186" t="s">
        <v>346</v>
      </c>
      <c r="D226" s="348">
        <v>20000</v>
      </c>
      <c r="E226" s="349">
        <v>33200</v>
      </c>
      <c r="F226" s="349">
        <v>22000</v>
      </c>
      <c r="G226" s="349">
        <v>0</v>
      </c>
      <c r="H226" s="349"/>
      <c r="I226" s="349"/>
      <c r="J226" s="349"/>
      <c r="K226" s="349"/>
      <c r="L226" s="349"/>
      <c r="M226" s="349"/>
      <c r="N226" s="349"/>
      <c r="O226" s="350"/>
      <c r="P226" s="296">
        <f t="shared" si="27"/>
        <v>33200</v>
      </c>
      <c r="Q226" s="297">
        <f>MIN(D226:O226)</f>
        <v>0</v>
      </c>
      <c r="R226" s="298">
        <f t="shared" si="28"/>
        <v>18800</v>
      </c>
      <c r="S226" s="292" t="s">
        <v>7</v>
      </c>
      <c r="T226" s="299" t="s">
        <v>7</v>
      </c>
    </row>
    <row r="227" spans="2:20" ht="24.95" customHeight="1" x14ac:dyDescent="0.2">
      <c r="B227" s="185" t="s">
        <v>384</v>
      </c>
      <c r="C227" s="300" t="s">
        <v>346</v>
      </c>
      <c r="D227" s="351">
        <v>0</v>
      </c>
      <c r="E227" s="351">
        <v>0</v>
      </c>
      <c r="F227" s="291">
        <v>4000</v>
      </c>
      <c r="G227" s="291">
        <v>0</v>
      </c>
      <c r="H227" s="291"/>
      <c r="I227" s="291"/>
      <c r="J227" s="291"/>
      <c r="K227" s="291"/>
      <c r="L227" s="291"/>
      <c r="M227" s="291"/>
      <c r="N227" s="291"/>
      <c r="O227" s="301"/>
      <c r="P227" s="238">
        <f>MAX(D227:O227)</f>
        <v>4000</v>
      </c>
      <c r="Q227" s="302">
        <f>MIN(D227:O227)</f>
        <v>0</v>
      </c>
      <c r="R227" s="303">
        <f>AVERAGE(D227:O227)</f>
        <v>1000</v>
      </c>
      <c r="S227" s="292" t="s">
        <v>7</v>
      </c>
      <c r="T227" s="292" t="s">
        <v>7</v>
      </c>
    </row>
    <row r="228" spans="2:20" ht="24.95" customHeight="1" x14ac:dyDescent="0.2">
      <c r="B228" s="236" t="s">
        <v>56</v>
      </c>
      <c r="C228" s="217" t="s">
        <v>57</v>
      </c>
      <c r="D228" s="182">
        <v>14.6</v>
      </c>
      <c r="E228" s="181">
        <v>21.05</v>
      </c>
      <c r="F228" s="181">
        <v>13.68</v>
      </c>
      <c r="G228" s="305">
        <v>11.23</v>
      </c>
      <c r="H228" s="305"/>
      <c r="I228" s="305"/>
      <c r="J228" s="305"/>
      <c r="K228" s="305"/>
      <c r="L228" s="305"/>
      <c r="M228" s="305"/>
      <c r="N228" s="305"/>
      <c r="O228" s="306"/>
      <c r="P228" s="249">
        <f t="shared" si="27"/>
        <v>21.05</v>
      </c>
      <c r="Q228" s="250">
        <f>MIN(D228:O228)</f>
        <v>11.23</v>
      </c>
      <c r="R228" s="165">
        <f t="shared" si="28"/>
        <v>15.14</v>
      </c>
      <c r="S228" s="248" t="s">
        <v>6</v>
      </c>
      <c r="T228" s="352" t="s">
        <v>6</v>
      </c>
    </row>
    <row r="229" spans="2:20" ht="24.95" customHeight="1" x14ac:dyDescent="0.2">
      <c r="B229" s="364" t="s">
        <v>58</v>
      </c>
      <c r="C229" s="365" t="s">
        <v>339</v>
      </c>
      <c r="D229" s="366">
        <v>1</v>
      </c>
      <c r="E229" s="367">
        <v>1.72</v>
      </c>
      <c r="F229" s="367">
        <v>2.1</v>
      </c>
      <c r="G229" s="368">
        <v>1.29</v>
      </c>
      <c r="H229" s="368"/>
      <c r="I229" s="368"/>
      <c r="J229" s="305"/>
      <c r="K229" s="305"/>
      <c r="L229" s="305"/>
      <c r="M229" s="305"/>
      <c r="N229" s="305"/>
      <c r="O229" s="306"/>
      <c r="P229" s="369">
        <f t="shared" si="27"/>
        <v>2.1</v>
      </c>
      <c r="Q229" s="370">
        <f>MIN(D229:O229)</f>
        <v>1</v>
      </c>
      <c r="R229" s="371">
        <f t="shared" si="28"/>
        <v>1.5275000000000001</v>
      </c>
      <c r="S229" s="372" t="s">
        <v>6</v>
      </c>
      <c r="T229" s="373" t="s">
        <v>6</v>
      </c>
    </row>
    <row r="230" spans="2:20" ht="24.95" customHeight="1" thickBot="1" x14ac:dyDescent="0.25">
      <c r="B230" s="374" t="s">
        <v>59</v>
      </c>
      <c r="C230" s="375" t="s">
        <v>60</v>
      </c>
      <c r="D230" s="376">
        <v>71.531148000000002</v>
      </c>
      <c r="E230" s="377">
        <v>88.896522000000004</v>
      </c>
      <c r="F230" s="377">
        <v>91</v>
      </c>
      <c r="G230" s="378">
        <v>0</v>
      </c>
      <c r="H230" s="378"/>
      <c r="I230" s="378"/>
      <c r="J230" s="258"/>
      <c r="K230" s="258"/>
      <c r="L230" s="258"/>
      <c r="M230" s="258"/>
      <c r="N230" s="258"/>
      <c r="O230" s="309"/>
      <c r="P230" s="379">
        <f>MAX(D230:O230)</f>
        <v>91</v>
      </c>
      <c r="Q230" s="380">
        <f>MIN(D230:O230)</f>
        <v>0</v>
      </c>
      <c r="R230" s="381">
        <f>AVERAGE(D230:O230)</f>
        <v>62.856917500000002</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55"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2568</v>
      </c>
      <c r="C234" s="1455"/>
      <c r="D234" s="1455"/>
      <c r="E234" s="1455"/>
      <c r="F234" s="1455"/>
      <c r="G234" s="1455"/>
      <c r="H234" s="1455"/>
      <c r="I234" s="1455"/>
      <c r="J234" s="1455"/>
      <c r="K234" s="1455"/>
      <c r="L234" s="1455"/>
      <c r="M234" s="1455"/>
      <c r="N234" s="1455"/>
      <c r="O234" s="1455"/>
      <c r="P234" s="384"/>
      <c r="Q234" s="384"/>
      <c r="R234" s="384"/>
      <c r="S234" s="385"/>
    </row>
    <row r="235" spans="2:20" ht="24.95" customHeight="1" thickBot="1" x14ac:dyDescent="0.25">
      <c r="B235" s="386" t="s">
        <v>0</v>
      </c>
      <c r="C235" s="386" t="s">
        <v>1</v>
      </c>
      <c r="D235" s="266">
        <f t="shared" ref="D235:O235" si="30">D3</f>
        <v>45566</v>
      </c>
      <c r="E235" s="266">
        <f t="shared" si="30"/>
        <v>45598</v>
      </c>
      <c r="F235" s="266">
        <f t="shared" si="30"/>
        <v>45630</v>
      </c>
      <c r="G235" s="266">
        <f t="shared" si="30"/>
        <v>45662</v>
      </c>
      <c r="H235" s="266">
        <f t="shared" si="30"/>
        <v>45694</v>
      </c>
      <c r="I235" s="266">
        <f t="shared" si="30"/>
        <v>45726</v>
      </c>
      <c r="J235" s="266">
        <f t="shared" si="30"/>
        <v>45758</v>
      </c>
      <c r="K235" s="266">
        <f t="shared" si="30"/>
        <v>45790</v>
      </c>
      <c r="L235" s="266">
        <f t="shared" si="30"/>
        <v>45822</v>
      </c>
      <c r="M235" s="266">
        <f t="shared" si="30"/>
        <v>45854</v>
      </c>
      <c r="N235" s="266">
        <f t="shared" si="30"/>
        <v>45886</v>
      </c>
      <c r="O235" s="266">
        <f t="shared" si="30"/>
        <v>45918</v>
      </c>
      <c r="P235" s="387" t="s">
        <v>309</v>
      </c>
      <c r="Q235" s="386" t="s">
        <v>310</v>
      </c>
      <c r="R235" s="388" t="s">
        <v>311</v>
      </c>
      <c r="S235" s="389" t="s">
        <v>312</v>
      </c>
    </row>
    <row r="236" spans="2:20" ht="24.95" customHeight="1" x14ac:dyDescent="0.2">
      <c r="B236" s="390" t="s">
        <v>5</v>
      </c>
      <c r="C236" s="391"/>
      <c r="D236" s="392">
        <v>7</v>
      </c>
      <c r="E236" s="393">
        <v>11</v>
      </c>
      <c r="F236" s="394">
        <v>2</v>
      </c>
      <c r="G236" s="393">
        <v>6</v>
      </c>
      <c r="H236" s="394"/>
      <c r="I236" s="393"/>
      <c r="J236" s="394"/>
      <c r="K236" s="393"/>
      <c r="L236" s="1428"/>
      <c r="M236" s="393"/>
      <c r="N236" s="394"/>
      <c r="O236" s="395"/>
      <c r="P236" s="396"/>
      <c r="Q236" s="397"/>
      <c r="R236" s="398"/>
      <c r="S236" s="399"/>
    </row>
    <row r="237" spans="2:20" ht="24.95" customHeight="1" x14ac:dyDescent="0.2">
      <c r="B237" s="400" t="s">
        <v>8</v>
      </c>
      <c r="C237" s="401"/>
      <c r="D237" s="402" t="s">
        <v>614</v>
      </c>
      <c r="E237" s="403" t="s">
        <v>385</v>
      </c>
      <c r="F237" s="403" t="s">
        <v>399</v>
      </c>
      <c r="G237" s="403">
        <v>11</v>
      </c>
      <c r="H237" s="403"/>
      <c r="I237" s="403"/>
      <c r="J237" s="403"/>
      <c r="K237" s="403"/>
      <c r="L237" s="1429"/>
      <c r="M237" s="403"/>
      <c r="N237" s="403"/>
      <c r="O237" s="404"/>
      <c r="P237" s="405"/>
      <c r="Q237" s="406"/>
      <c r="R237" s="407"/>
      <c r="S237" s="408"/>
    </row>
    <row r="238" spans="2:20" ht="24.95" customHeight="1" x14ac:dyDescent="0.2">
      <c r="B238" s="409" t="s">
        <v>375</v>
      </c>
      <c r="C238" s="410" t="s">
        <v>11</v>
      </c>
      <c r="D238" s="411">
        <v>28.29</v>
      </c>
      <c r="E238" s="412">
        <v>28.08</v>
      </c>
      <c r="F238" s="413">
        <v>27.24</v>
      </c>
      <c r="G238" s="412">
        <v>25.32</v>
      </c>
      <c r="H238" s="412"/>
      <c r="I238" s="412"/>
      <c r="J238" s="403"/>
      <c r="K238" s="412"/>
      <c r="L238" s="1430"/>
      <c r="M238" s="412"/>
      <c r="N238" s="412"/>
      <c r="O238" s="414"/>
      <c r="P238" s="415">
        <f t="shared" ref="P238:P250" si="31">MAX(D238:O238)</f>
        <v>28.29</v>
      </c>
      <c r="Q238" s="416">
        <f t="shared" ref="Q238:Q250" si="32">MIN(D238:O238)</f>
        <v>25.32</v>
      </c>
      <c r="R238" s="417">
        <f t="shared" ref="R238:R250" si="33">AVERAGE(D238:O238)</f>
        <v>27.232500000000002</v>
      </c>
      <c r="S238" s="418" t="s">
        <v>7</v>
      </c>
    </row>
    <row r="239" spans="2:20" ht="24.95" customHeight="1" x14ac:dyDescent="0.2">
      <c r="B239" s="419" t="s">
        <v>376</v>
      </c>
      <c r="C239" s="401" t="s">
        <v>315</v>
      </c>
      <c r="D239" s="420">
        <v>94.38</v>
      </c>
      <c r="E239" s="421">
        <v>18.77</v>
      </c>
      <c r="F239" s="421">
        <v>10.94</v>
      </c>
      <c r="G239" s="421">
        <v>7.26</v>
      </c>
      <c r="H239" s="421"/>
      <c r="I239" s="421"/>
      <c r="J239" s="422"/>
      <c r="K239" s="421"/>
      <c r="L239" s="1431"/>
      <c r="M239" s="421"/>
      <c r="N239" s="421"/>
      <c r="O239" s="423"/>
      <c r="P239" s="415">
        <f t="shared" si="31"/>
        <v>94.38</v>
      </c>
      <c r="Q239" s="416">
        <f t="shared" si="32"/>
        <v>7.26</v>
      </c>
      <c r="R239" s="417">
        <f t="shared" si="33"/>
        <v>32.837499999999999</v>
      </c>
      <c r="S239" s="424" t="s">
        <v>7</v>
      </c>
    </row>
    <row r="240" spans="2:20" ht="24.95" customHeight="1" x14ac:dyDescent="0.2">
      <c r="B240" s="425" t="s">
        <v>377</v>
      </c>
      <c r="C240" s="426"/>
      <c r="D240" s="420">
        <v>7.66</v>
      </c>
      <c r="E240" s="421">
        <v>7.55</v>
      </c>
      <c r="F240" s="421">
        <v>7.68</v>
      </c>
      <c r="G240" s="421">
        <v>7.57</v>
      </c>
      <c r="H240" s="421"/>
      <c r="I240" s="421"/>
      <c r="J240" s="422"/>
      <c r="K240" s="421"/>
      <c r="L240" s="1431"/>
      <c r="M240" s="421"/>
      <c r="N240" s="421"/>
      <c r="O240" s="423"/>
      <c r="P240" s="405">
        <f t="shared" si="31"/>
        <v>7.68</v>
      </c>
      <c r="Q240" s="406">
        <f t="shared" si="32"/>
        <v>7.55</v>
      </c>
      <c r="R240" s="417">
        <f t="shared" si="33"/>
        <v>7.6150000000000002</v>
      </c>
      <c r="S240" s="427" t="s">
        <v>17</v>
      </c>
    </row>
    <row r="241" spans="2:19" ht="24.95" customHeight="1" x14ac:dyDescent="0.2">
      <c r="B241" s="419" t="s">
        <v>378</v>
      </c>
      <c r="C241" s="401" t="s">
        <v>19</v>
      </c>
      <c r="D241" s="428">
        <v>218</v>
      </c>
      <c r="E241" s="429">
        <v>236</v>
      </c>
      <c r="F241" s="430">
        <v>202</v>
      </c>
      <c r="G241" s="429">
        <v>170</v>
      </c>
      <c r="H241" s="429"/>
      <c r="I241" s="429"/>
      <c r="J241" s="422"/>
      <c r="K241" s="429"/>
      <c r="L241" s="1432"/>
      <c r="M241" s="429"/>
      <c r="N241" s="429"/>
      <c r="O241" s="431"/>
      <c r="P241" s="432">
        <f t="shared" si="31"/>
        <v>236</v>
      </c>
      <c r="Q241" s="433">
        <f t="shared" si="32"/>
        <v>170</v>
      </c>
      <c r="R241" s="434">
        <f t="shared" si="33"/>
        <v>206.5</v>
      </c>
      <c r="S241" s="408" t="s">
        <v>7</v>
      </c>
    </row>
    <row r="242" spans="2:19" ht="24.95" customHeight="1" x14ac:dyDescent="0.2">
      <c r="B242" s="435" t="s">
        <v>365</v>
      </c>
      <c r="C242" s="410" t="s">
        <v>20</v>
      </c>
      <c r="D242" s="420">
        <v>0.1</v>
      </c>
      <c r="E242" s="421">
        <v>0.11</v>
      </c>
      <c r="F242" s="421">
        <v>0.09</v>
      </c>
      <c r="G242" s="436">
        <v>0.08</v>
      </c>
      <c r="H242" s="436"/>
      <c r="I242" s="436"/>
      <c r="J242" s="437"/>
      <c r="K242" s="436"/>
      <c r="L242" s="1433"/>
      <c r="M242" s="436"/>
      <c r="N242" s="436"/>
      <c r="O242" s="438"/>
      <c r="P242" s="447">
        <f t="shared" si="31"/>
        <v>0.11</v>
      </c>
      <c r="Q242" s="448">
        <f t="shared" si="32"/>
        <v>0.08</v>
      </c>
      <c r="R242" s="449">
        <f t="shared" si="33"/>
        <v>9.5000000000000015E-2</v>
      </c>
      <c r="S242" s="439" t="s">
        <v>7</v>
      </c>
    </row>
    <row r="243" spans="2:19" ht="24.95" customHeight="1" x14ac:dyDescent="0.2">
      <c r="B243" s="440" t="s">
        <v>21</v>
      </c>
      <c r="C243" s="410" t="s">
        <v>379</v>
      </c>
      <c r="D243" s="428">
        <v>92</v>
      </c>
      <c r="E243" s="429">
        <v>97</v>
      </c>
      <c r="F243" s="429">
        <v>90</v>
      </c>
      <c r="G243" s="441">
        <v>89</v>
      </c>
      <c r="H243" s="441"/>
      <c r="I243" s="441"/>
      <c r="J243" s="422"/>
      <c r="K243" s="441"/>
      <c r="L243" s="1434"/>
      <c r="M243" s="441"/>
      <c r="N243" s="441"/>
      <c r="O243" s="442"/>
      <c r="P243" s="443">
        <f t="shared" si="31"/>
        <v>97</v>
      </c>
      <c r="Q243" s="444">
        <f t="shared" si="32"/>
        <v>89</v>
      </c>
      <c r="R243" s="417">
        <f t="shared" si="33"/>
        <v>92</v>
      </c>
      <c r="S243" s="445" t="s">
        <v>7</v>
      </c>
    </row>
    <row r="244" spans="2:19" ht="24.95" customHeight="1" x14ac:dyDescent="0.2">
      <c r="B244" s="446" t="s">
        <v>32</v>
      </c>
      <c r="C244" s="401" t="s">
        <v>22</v>
      </c>
      <c r="D244" s="420">
        <v>2.08</v>
      </c>
      <c r="E244" s="421">
        <v>1.78</v>
      </c>
      <c r="F244" s="421">
        <v>1.1200000000000001</v>
      </c>
      <c r="G244" s="421">
        <v>1.07</v>
      </c>
      <c r="H244" s="421"/>
      <c r="I244" s="421"/>
      <c r="J244" s="422"/>
      <c r="K244" s="421"/>
      <c r="L244" s="1431"/>
      <c r="M244" s="421"/>
      <c r="N244" s="421"/>
      <c r="O244" s="423"/>
      <c r="P244" s="447">
        <f t="shared" si="31"/>
        <v>2.08</v>
      </c>
      <c r="Q244" s="448">
        <f t="shared" si="32"/>
        <v>1.07</v>
      </c>
      <c r="R244" s="449">
        <f t="shared" si="33"/>
        <v>1.5125000000000002</v>
      </c>
      <c r="S244" s="424" t="s">
        <v>7</v>
      </c>
    </row>
    <row r="245" spans="2:19" ht="24.95" customHeight="1" x14ac:dyDescent="0.2">
      <c r="B245" s="446" t="s">
        <v>45</v>
      </c>
      <c r="C245" s="450" t="s">
        <v>22</v>
      </c>
      <c r="D245" s="420">
        <v>6.07</v>
      </c>
      <c r="E245" s="421">
        <v>5.84</v>
      </c>
      <c r="F245" s="421">
        <v>6.33</v>
      </c>
      <c r="G245" s="421">
        <v>6.6</v>
      </c>
      <c r="H245" s="421"/>
      <c r="I245" s="421"/>
      <c r="J245" s="422"/>
      <c r="K245" s="421"/>
      <c r="L245" s="1431"/>
      <c r="M245" s="421"/>
      <c r="N245" s="421"/>
      <c r="O245" s="423"/>
      <c r="P245" s="415">
        <f t="shared" si="31"/>
        <v>6.6</v>
      </c>
      <c r="Q245" s="416">
        <f t="shared" si="32"/>
        <v>5.84</v>
      </c>
      <c r="R245" s="449">
        <f t="shared" si="33"/>
        <v>6.2100000000000009</v>
      </c>
      <c r="S245" s="424" t="s">
        <v>46</v>
      </c>
    </row>
    <row r="246" spans="2:19" ht="24.95" customHeight="1" x14ac:dyDescent="0.2">
      <c r="B246" s="236" t="s">
        <v>49</v>
      </c>
      <c r="C246" s="451" t="s">
        <v>50</v>
      </c>
      <c r="D246" s="452">
        <v>14136</v>
      </c>
      <c r="E246" s="453">
        <v>26030</v>
      </c>
      <c r="F246" s="454" t="s">
        <v>7</v>
      </c>
      <c r="G246" s="455">
        <v>0</v>
      </c>
      <c r="H246" s="455"/>
      <c r="I246" s="455"/>
      <c r="J246" s="456"/>
      <c r="K246" s="455"/>
      <c r="L246" s="1435"/>
      <c r="M246" s="455"/>
      <c r="N246" s="455"/>
      <c r="O246" s="455"/>
      <c r="P246" s="457">
        <f t="shared" si="31"/>
        <v>26030</v>
      </c>
      <c r="Q246" s="458">
        <f t="shared" si="32"/>
        <v>0</v>
      </c>
      <c r="R246" s="459">
        <f t="shared" si="33"/>
        <v>13388.666666666666</v>
      </c>
      <c r="S246" s="235" t="s">
        <v>51</v>
      </c>
    </row>
    <row r="247" spans="2:19" ht="24.95" customHeight="1" x14ac:dyDescent="0.2">
      <c r="B247" s="460" t="s">
        <v>52</v>
      </c>
      <c r="C247" s="461" t="s">
        <v>50</v>
      </c>
      <c r="D247" s="462">
        <v>2613</v>
      </c>
      <c r="E247" s="463">
        <v>10462</v>
      </c>
      <c r="F247" s="464" t="s">
        <v>7</v>
      </c>
      <c r="G247" s="465">
        <v>0</v>
      </c>
      <c r="H247" s="465"/>
      <c r="I247" s="465"/>
      <c r="J247" s="403"/>
      <c r="K247" s="465"/>
      <c r="L247" s="1436"/>
      <c r="M247" s="465"/>
      <c r="N247" s="465"/>
      <c r="O247" s="466"/>
      <c r="P247" s="467">
        <f t="shared" si="31"/>
        <v>10462</v>
      </c>
      <c r="Q247" s="468">
        <f t="shared" si="32"/>
        <v>0</v>
      </c>
      <c r="R247" s="469">
        <f t="shared" si="33"/>
        <v>4358.333333333333</v>
      </c>
      <c r="S247" s="470" t="s">
        <v>53</v>
      </c>
    </row>
    <row r="248" spans="2:19" ht="24.95" customHeight="1" x14ac:dyDescent="0.2">
      <c r="B248" s="460" t="s">
        <v>383</v>
      </c>
      <c r="C248" s="461" t="s">
        <v>50</v>
      </c>
      <c r="D248" s="462">
        <v>364</v>
      </c>
      <c r="E248" s="463">
        <v>3840</v>
      </c>
      <c r="F248" s="464" t="s">
        <v>7</v>
      </c>
      <c r="G248" s="465">
        <v>0</v>
      </c>
      <c r="H248" s="465"/>
      <c r="I248" s="465"/>
      <c r="J248" s="403"/>
      <c r="K248" s="465"/>
      <c r="L248" s="1436"/>
      <c r="M248" s="465"/>
      <c r="N248" s="465"/>
      <c r="O248" s="466"/>
      <c r="P248" s="467">
        <f t="shared" si="31"/>
        <v>3840</v>
      </c>
      <c r="Q248" s="468">
        <f t="shared" si="32"/>
        <v>0</v>
      </c>
      <c r="R248" s="471">
        <f t="shared" si="33"/>
        <v>1401.3333333333333</v>
      </c>
      <c r="S248" s="470" t="s">
        <v>7</v>
      </c>
    </row>
    <row r="249" spans="2:19" ht="24.95" customHeight="1" x14ac:dyDescent="0.2">
      <c r="B249" s="236" t="s">
        <v>56</v>
      </c>
      <c r="C249" s="217" t="s">
        <v>57</v>
      </c>
      <c r="D249" s="472">
        <v>16.079999999999998</v>
      </c>
      <c r="E249" s="473">
        <v>20.27</v>
      </c>
      <c r="F249" s="474">
        <v>10.32</v>
      </c>
      <c r="G249" s="305">
        <v>8.1</v>
      </c>
      <c r="H249" s="305"/>
      <c r="I249" s="305"/>
      <c r="J249" s="403"/>
      <c r="K249" s="305"/>
      <c r="L249" s="1437"/>
      <c r="M249" s="305"/>
      <c r="N249" s="305"/>
      <c r="O249" s="306"/>
      <c r="P249" s="475">
        <f t="shared" si="31"/>
        <v>20.27</v>
      </c>
      <c r="Q249" s="476">
        <f t="shared" si="32"/>
        <v>8.1</v>
      </c>
      <c r="R249" s="477">
        <f t="shared" si="33"/>
        <v>13.692499999999999</v>
      </c>
      <c r="S249" s="248" t="s">
        <v>6</v>
      </c>
    </row>
    <row r="250" spans="2:19" ht="24.95" customHeight="1" thickBot="1" x14ac:dyDescent="0.25">
      <c r="B250" s="374" t="s">
        <v>58</v>
      </c>
      <c r="C250" s="375" t="s">
        <v>339</v>
      </c>
      <c r="D250" s="478">
        <v>0.26</v>
      </c>
      <c r="E250" s="479">
        <v>0.01</v>
      </c>
      <c r="F250" s="480">
        <v>0.18</v>
      </c>
      <c r="G250" s="481">
        <v>1.03</v>
      </c>
      <c r="H250" s="481"/>
      <c r="I250" s="481"/>
      <c r="J250" s="481"/>
      <c r="K250" s="481"/>
      <c r="L250" s="1438"/>
      <c r="M250" s="481"/>
      <c r="N250" s="481"/>
      <c r="O250" s="482"/>
      <c r="P250" s="483">
        <f t="shared" si="31"/>
        <v>1.03</v>
      </c>
      <c r="Q250" s="484">
        <f t="shared" si="32"/>
        <v>0.01</v>
      </c>
      <c r="R250" s="485">
        <f t="shared" si="33"/>
        <v>0.37</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55"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2568</v>
      </c>
      <c r="C254" s="1455"/>
      <c r="D254" s="1455"/>
      <c r="E254" s="1455"/>
      <c r="F254" s="1455"/>
      <c r="G254" s="1455"/>
      <c r="H254" s="1455"/>
      <c r="I254" s="1455"/>
      <c r="J254" s="1455"/>
      <c r="K254" s="1455"/>
      <c r="L254" s="1455"/>
      <c r="M254" s="1455"/>
      <c r="N254" s="1455"/>
      <c r="O254" s="1455"/>
    </row>
    <row r="255" spans="2:19" ht="24.95" customHeight="1" thickBot="1" x14ac:dyDescent="0.25">
      <c r="B255" s="386" t="s">
        <v>0</v>
      </c>
      <c r="C255" s="386" t="s">
        <v>1</v>
      </c>
      <c r="D255" s="266">
        <f t="shared" ref="D255:O255" si="34">D3</f>
        <v>45566</v>
      </c>
      <c r="E255" s="266">
        <f t="shared" si="34"/>
        <v>45598</v>
      </c>
      <c r="F255" s="266">
        <f t="shared" si="34"/>
        <v>45630</v>
      </c>
      <c r="G255" s="266">
        <f t="shared" si="34"/>
        <v>45662</v>
      </c>
      <c r="H255" s="266">
        <f t="shared" si="34"/>
        <v>45694</v>
      </c>
      <c r="I255" s="266">
        <f t="shared" si="34"/>
        <v>45726</v>
      </c>
      <c r="J255" s="266">
        <f t="shared" si="34"/>
        <v>45758</v>
      </c>
      <c r="K255" s="266">
        <f t="shared" si="34"/>
        <v>45790</v>
      </c>
      <c r="L255" s="266">
        <f t="shared" si="34"/>
        <v>45822</v>
      </c>
      <c r="M255" s="266">
        <f t="shared" si="34"/>
        <v>45854</v>
      </c>
      <c r="N255" s="266">
        <f t="shared" si="34"/>
        <v>45886</v>
      </c>
      <c r="O255" s="266">
        <f t="shared" si="34"/>
        <v>45918</v>
      </c>
      <c r="P255" s="387" t="s">
        <v>309</v>
      </c>
      <c r="Q255" s="386" t="s">
        <v>310</v>
      </c>
      <c r="R255" s="388" t="s">
        <v>311</v>
      </c>
      <c r="S255" s="389" t="s">
        <v>312</v>
      </c>
    </row>
    <row r="256" spans="2:19" ht="24.95" customHeight="1" x14ac:dyDescent="0.2">
      <c r="B256" s="390" t="s">
        <v>5</v>
      </c>
      <c r="C256" s="391"/>
      <c r="D256" s="486">
        <v>7</v>
      </c>
      <c r="E256" s="487">
        <v>11</v>
      </c>
      <c r="F256" s="488">
        <v>2</v>
      </c>
      <c r="G256" s="487">
        <v>6</v>
      </c>
      <c r="H256" s="488"/>
      <c r="I256" s="487"/>
      <c r="J256" s="488"/>
      <c r="K256" s="487"/>
      <c r="L256" s="488"/>
      <c r="M256" s="487"/>
      <c r="N256" s="488"/>
      <c r="O256" s="489"/>
      <c r="P256" s="490"/>
      <c r="Q256" s="491"/>
      <c r="R256" s="492"/>
      <c r="S256" s="399"/>
    </row>
    <row r="257" spans="2:19" ht="24.95" customHeight="1" x14ac:dyDescent="0.2">
      <c r="B257" s="419" t="s">
        <v>8</v>
      </c>
      <c r="C257" s="401"/>
      <c r="D257" s="493" t="s">
        <v>615</v>
      </c>
      <c r="E257" s="494" t="s">
        <v>621</v>
      </c>
      <c r="F257" s="495" t="s">
        <v>578</v>
      </c>
      <c r="G257" s="495">
        <v>13.05</v>
      </c>
      <c r="H257" s="495"/>
      <c r="I257" s="495"/>
      <c r="J257" s="495"/>
      <c r="K257" s="495"/>
      <c r="L257" s="495"/>
      <c r="M257" s="495"/>
      <c r="N257" s="495"/>
      <c r="O257" s="496"/>
      <c r="P257" s="447"/>
      <c r="Q257" s="448"/>
      <c r="R257" s="449"/>
      <c r="S257" s="408"/>
    </row>
    <row r="258" spans="2:19" ht="24.95" customHeight="1" x14ac:dyDescent="0.2">
      <c r="B258" s="409" t="s">
        <v>375</v>
      </c>
      <c r="C258" s="410" t="s">
        <v>11</v>
      </c>
      <c r="D258" s="411">
        <v>30.31</v>
      </c>
      <c r="E258" s="497">
        <v>28.31</v>
      </c>
      <c r="F258" s="412">
        <v>27.55</v>
      </c>
      <c r="G258" s="412">
        <v>25.95</v>
      </c>
      <c r="H258" s="412"/>
      <c r="I258" s="412"/>
      <c r="J258" s="495"/>
      <c r="K258" s="412"/>
      <c r="L258" s="412"/>
      <c r="M258" s="412"/>
      <c r="N258" s="412"/>
      <c r="O258" s="414"/>
      <c r="P258" s="415">
        <f t="shared" ref="P258:P270" si="35">MAX(D258:O258)</f>
        <v>30.31</v>
      </c>
      <c r="Q258" s="416">
        <f t="shared" ref="Q258:Q270" si="36">MIN(D258:O258)</f>
        <v>25.95</v>
      </c>
      <c r="R258" s="417">
        <f t="shared" ref="R258:R270" si="37">AVERAGE(D258:O258)</f>
        <v>28.03</v>
      </c>
      <c r="S258" s="445" t="s">
        <v>7</v>
      </c>
    </row>
    <row r="259" spans="2:19" ht="24.95" customHeight="1" x14ac:dyDescent="0.2">
      <c r="B259" s="419" t="s">
        <v>376</v>
      </c>
      <c r="C259" s="401" t="s">
        <v>315</v>
      </c>
      <c r="D259" s="420">
        <v>5.69</v>
      </c>
      <c r="E259" s="498">
        <v>5.37</v>
      </c>
      <c r="F259" s="421">
        <v>3.04</v>
      </c>
      <c r="G259" s="421">
        <v>2.09</v>
      </c>
      <c r="H259" s="421"/>
      <c r="I259" s="421"/>
      <c r="J259" s="499"/>
      <c r="K259" s="421"/>
      <c r="L259" s="421"/>
      <c r="M259" s="421"/>
      <c r="N259" s="421"/>
      <c r="O259" s="423"/>
      <c r="P259" s="415">
        <f t="shared" si="35"/>
        <v>5.69</v>
      </c>
      <c r="Q259" s="416">
        <f t="shared" si="36"/>
        <v>2.09</v>
      </c>
      <c r="R259" s="417">
        <f t="shared" si="37"/>
        <v>4.0475000000000003</v>
      </c>
      <c r="S259" s="424" t="s">
        <v>7</v>
      </c>
    </row>
    <row r="260" spans="2:19" ht="24.95" customHeight="1" x14ac:dyDescent="0.2">
      <c r="B260" s="425" t="s">
        <v>377</v>
      </c>
      <c r="C260" s="426"/>
      <c r="D260" s="420">
        <v>7.74</v>
      </c>
      <c r="E260" s="498">
        <v>7.69</v>
      </c>
      <c r="F260" s="421">
        <v>7.69</v>
      </c>
      <c r="G260" s="421">
        <v>7.51</v>
      </c>
      <c r="H260" s="421"/>
      <c r="I260" s="421"/>
      <c r="J260" s="499"/>
      <c r="K260" s="421"/>
      <c r="L260" s="421"/>
      <c r="M260" s="421"/>
      <c r="N260" s="421"/>
      <c r="O260" s="423"/>
      <c r="P260" s="405">
        <f t="shared" si="35"/>
        <v>7.74</v>
      </c>
      <c r="Q260" s="406">
        <f t="shared" si="36"/>
        <v>7.51</v>
      </c>
      <c r="R260" s="417">
        <f t="shared" si="37"/>
        <v>7.6575000000000006</v>
      </c>
      <c r="S260" s="427" t="s">
        <v>17</v>
      </c>
    </row>
    <row r="261" spans="2:19" ht="24.95" customHeight="1" x14ac:dyDescent="0.2">
      <c r="B261" s="419" t="s">
        <v>378</v>
      </c>
      <c r="C261" s="401" t="s">
        <v>19</v>
      </c>
      <c r="D261" s="428">
        <v>294</v>
      </c>
      <c r="E261" s="500">
        <v>292</v>
      </c>
      <c r="F261" s="429">
        <v>274</v>
      </c>
      <c r="G261" s="429">
        <v>262</v>
      </c>
      <c r="H261" s="429"/>
      <c r="I261" s="429"/>
      <c r="J261" s="499"/>
      <c r="K261" s="429"/>
      <c r="L261" s="429"/>
      <c r="M261" s="429"/>
      <c r="N261" s="429"/>
      <c r="O261" s="431"/>
      <c r="P261" s="432">
        <f t="shared" si="35"/>
        <v>294</v>
      </c>
      <c r="Q261" s="433">
        <f t="shared" si="36"/>
        <v>262</v>
      </c>
      <c r="R261" s="434">
        <f t="shared" si="37"/>
        <v>280.5</v>
      </c>
      <c r="S261" s="408" t="s">
        <v>7</v>
      </c>
    </row>
    <row r="262" spans="2:19" ht="24.95" customHeight="1" x14ac:dyDescent="0.2">
      <c r="B262" s="435" t="s">
        <v>365</v>
      </c>
      <c r="C262" s="410" t="s">
        <v>20</v>
      </c>
      <c r="D262" s="472">
        <v>0.14000000000000001</v>
      </c>
      <c r="E262" s="474">
        <v>0.14000000000000001</v>
      </c>
      <c r="F262" s="474">
        <v>0.13</v>
      </c>
      <c r="G262" s="501">
        <v>0.12</v>
      </c>
      <c r="H262" s="501"/>
      <c r="I262" s="501"/>
      <c r="J262" s="502"/>
      <c r="K262" s="501"/>
      <c r="L262" s="501"/>
      <c r="M262" s="501"/>
      <c r="N262" s="501"/>
      <c r="O262" s="503"/>
      <c r="P262" s="447">
        <f t="shared" si="35"/>
        <v>0.14000000000000001</v>
      </c>
      <c r="Q262" s="448">
        <f t="shared" si="36"/>
        <v>0.12</v>
      </c>
      <c r="R262" s="449">
        <f t="shared" si="37"/>
        <v>0.13250000000000001</v>
      </c>
      <c r="S262" s="439" t="s">
        <v>7</v>
      </c>
    </row>
    <row r="263" spans="2:19" ht="24.95" customHeight="1" x14ac:dyDescent="0.2">
      <c r="B263" s="504" t="s">
        <v>21</v>
      </c>
      <c r="C263" s="401" t="s">
        <v>379</v>
      </c>
      <c r="D263" s="505">
        <v>127</v>
      </c>
      <c r="E263" s="506">
        <v>134</v>
      </c>
      <c r="F263" s="507">
        <v>128</v>
      </c>
      <c r="G263" s="507">
        <v>133</v>
      </c>
      <c r="H263" s="507"/>
      <c r="I263" s="507"/>
      <c r="J263" s="495"/>
      <c r="K263" s="507"/>
      <c r="L263" s="507"/>
      <c r="M263" s="507"/>
      <c r="N263" s="507"/>
      <c r="O263" s="508"/>
      <c r="P263" s="432">
        <f t="shared" si="35"/>
        <v>134</v>
      </c>
      <c r="Q263" s="433">
        <f t="shared" si="36"/>
        <v>127</v>
      </c>
      <c r="R263" s="417">
        <f t="shared" si="37"/>
        <v>130.5</v>
      </c>
      <c r="S263" s="424" t="s">
        <v>7</v>
      </c>
    </row>
    <row r="264" spans="2:19" ht="24.95" customHeight="1" x14ac:dyDescent="0.2">
      <c r="B264" s="446" t="s">
        <v>32</v>
      </c>
      <c r="C264" s="401" t="s">
        <v>22</v>
      </c>
      <c r="D264" s="472">
        <v>2.2200000000000002</v>
      </c>
      <c r="E264" s="509">
        <v>1.94</v>
      </c>
      <c r="F264" s="474">
        <v>1.53</v>
      </c>
      <c r="G264" s="474">
        <v>2.0499999999999998</v>
      </c>
      <c r="H264" s="474"/>
      <c r="I264" s="474"/>
      <c r="J264" s="495"/>
      <c r="K264" s="474"/>
      <c r="L264" s="474"/>
      <c r="M264" s="474"/>
      <c r="N264" s="474"/>
      <c r="O264" s="510"/>
      <c r="P264" s="447">
        <f t="shared" si="35"/>
        <v>2.2200000000000002</v>
      </c>
      <c r="Q264" s="448">
        <f t="shared" si="36"/>
        <v>1.53</v>
      </c>
      <c r="R264" s="449">
        <f t="shared" si="37"/>
        <v>1.9350000000000001</v>
      </c>
      <c r="S264" s="424" t="s">
        <v>7</v>
      </c>
    </row>
    <row r="265" spans="2:19" ht="24.95" customHeight="1" x14ac:dyDescent="0.2">
      <c r="B265" s="446" t="s">
        <v>45</v>
      </c>
      <c r="C265" s="450" t="s">
        <v>22</v>
      </c>
      <c r="D265" s="472">
        <v>5.88</v>
      </c>
      <c r="E265" s="509">
        <v>5.34</v>
      </c>
      <c r="F265" s="474">
        <v>5.51</v>
      </c>
      <c r="G265" s="474">
        <v>6.08</v>
      </c>
      <c r="H265" s="474"/>
      <c r="I265" s="474"/>
      <c r="J265" s="495"/>
      <c r="K265" s="474"/>
      <c r="L265" s="474"/>
      <c r="M265" s="474"/>
      <c r="N265" s="474"/>
      <c r="O265" s="510"/>
      <c r="P265" s="415">
        <f t="shared" si="35"/>
        <v>6.08</v>
      </c>
      <c r="Q265" s="416">
        <f t="shared" si="36"/>
        <v>5.34</v>
      </c>
      <c r="R265" s="449">
        <f t="shared" si="37"/>
        <v>5.7024999999999988</v>
      </c>
      <c r="S265" s="424" t="s">
        <v>46</v>
      </c>
    </row>
    <row r="266" spans="2:19" ht="24.95" customHeight="1" x14ac:dyDescent="0.2">
      <c r="B266" s="236" t="s">
        <v>49</v>
      </c>
      <c r="C266" s="451" t="s">
        <v>50</v>
      </c>
      <c r="D266" s="511">
        <v>24810</v>
      </c>
      <c r="E266" s="512">
        <v>48840</v>
      </c>
      <c r="F266" s="513" t="s">
        <v>7</v>
      </c>
      <c r="G266" s="513">
        <v>0</v>
      </c>
      <c r="H266" s="513"/>
      <c r="I266" s="513"/>
      <c r="J266" s="514"/>
      <c r="K266" s="513"/>
      <c r="L266" s="513"/>
      <c r="M266" s="513"/>
      <c r="N266" s="513"/>
      <c r="O266" s="515"/>
      <c r="P266" s="516">
        <f t="shared" si="35"/>
        <v>48840</v>
      </c>
      <c r="Q266" s="517">
        <f t="shared" si="36"/>
        <v>0</v>
      </c>
      <c r="R266" s="459">
        <f t="shared" si="37"/>
        <v>24550</v>
      </c>
      <c r="S266" s="235" t="s">
        <v>51</v>
      </c>
    </row>
    <row r="267" spans="2:19" ht="24.95" customHeight="1" x14ac:dyDescent="0.2">
      <c r="B267" s="460" t="s">
        <v>52</v>
      </c>
      <c r="C267" s="461" t="s">
        <v>50</v>
      </c>
      <c r="D267" s="462">
        <v>7640</v>
      </c>
      <c r="E267" s="518">
        <v>20640</v>
      </c>
      <c r="F267" s="464" t="s">
        <v>7</v>
      </c>
      <c r="G267" s="464">
        <v>0</v>
      </c>
      <c r="H267" s="464"/>
      <c r="I267" s="464"/>
      <c r="J267" s="495"/>
      <c r="K267" s="464"/>
      <c r="L267" s="464"/>
      <c r="M267" s="464"/>
      <c r="N267" s="464"/>
      <c r="O267" s="519"/>
      <c r="P267" s="520">
        <f t="shared" si="35"/>
        <v>20640</v>
      </c>
      <c r="Q267" s="521">
        <f t="shared" si="36"/>
        <v>0</v>
      </c>
      <c r="R267" s="469">
        <f t="shared" si="37"/>
        <v>9426.6666666666661</v>
      </c>
      <c r="S267" s="470" t="s">
        <v>53</v>
      </c>
    </row>
    <row r="268" spans="2:19" ht="24.95" customHeight="1" x14ac:dyDescent="0.2">
      <c r="B268" s="460" t="s">
        <v>383</v>
      </c>
      <c r="C268" s="461" t="s">
        <v>50</v>
      </c>
      <c r="D268" s="462">
        <v>1340</v>
      </c>
      <c r="E268" s="463">
        <v>3010</v>
      </c>
      <c r="F268" s="464" t="s">
        <v>7</v>
      </c>
      <c r="G268" s="465">
        <v>0</v>
      </c>
      <c r="H268" s="465"/>
      <c r="I268" s="465"/>
      <c r="J268" s="495"/>
      <c r="K268" s="465"/>
      <c r="L268" s="465"/>
      <c r="M268" s="465"/>
      <c r="N268" s="465"/>
      <c r="O268" s="466"/>
      <c r="P268" s="467">
        <f t="shared" si="35"/>
        <v>3010</v>
      </c>
      <c r="Q268" s="468">
        <f t="shared" si="36"/>
        <v>0</v>
      </c>
      <c r="R268" s="471">
        <f t="shared" si="37"/>
        <v>1450</v>
      </c>
      <c r="S268" s="470" t="s">
        <v>7</v>
      </c>
    </row>
    <row r="269" spans="2:19" ht="24.95" customHeight="1" x14ac:dyDescent="0.2">
      <c r="B269" s="236" t="s">
        <v>56</v>
      </c>
      <c r="C269" s="217" t="s">
        <v>57</v>
      </c>
      <c r="D269" s="472">
        <v>21</v>
      </c>
      <c r="E269" s="474">
        <v>20.09</v>
      </c>
      <c r="F269" s="474">
        <v>16.850000000000001</v>
      </c>
      <c r="G269" s="305">
        <v>17.3</v>
      </c>
      <c r="H269" s="305"/>
      <c r="I269" s="305"/>
      <c r="J269" s="495"/>
      <c r="K269" s="305"/>
      <c r="L269" s="305"/>
      <c r="M269" s="305"/>
      <c r="N269" s="305"/>
      <c r="O269" s="306"/>
      <c r="P269" s="249">
        <f t="shared" si="35"/>
        <v>21</v>
      </c>
      <c r="Q269" s="250">
        <f t="shared" si="36"/>
        <v>16.850000000000001</v>
      </c>
      <c r="R269" s="449">
        <f t="shared" si="37"/>
        <v>18.810000000000002</v>
      </c>
      <c r="S269" s="248" t="s">
        <v>6</v>
      </c>
    </row>
    <row r="270" spans="2:19" ht="24.95" customHeight="1" thickBot="1" x14ac:dyDescent="0.25">
      <c r="B270" s="374" t="s">
        <v>58</v>
      </c>
      <c r="C270" s="375" t="s">
        <v>339</v>
      </c>
      <c r="D270" s="478">
        <v>0.74</v>
      </c>
      <c r="E270" s="480">
        <v>0.01</v>
      </c>
      <c r="F270" s="480">
        <v>0.08</v>
      </c>
      <c r="G270" s="481">
        <v>0.2</v>
      </c>
      <c r="H270" s="481"/>
      <c r="I270" s="481"/>
      <c r="J270" s="481"/>
      <c r="K270" s="481"/>
      <c r="L270" s="481"/>
      <c r="M270" s="481"/>
      <c r="N270" s="481"/>
      <c r="O270" s="482"/>
      <c r="P270" s="379">
        <f t="shared" si="35"/>
        <v>0.74</v>
      </c>
      <c r="Q270" s="380">
        <f t="shared" si="36"/>
        <v>0.01</v>
      </c>
      <c r="R270" s="522">
        <f t="shared" si="37"/>
        <v>0.25750000000000001</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46:O250"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5AF3F98-362E-4F2A-9549-72D726E2C58C}">
      <formula1>5</formula1>
      <formula2>5400</formula2>
    </dataValidation>
  </dataValidations>
  <pageMargins left="0.75" right="0.75" top="1" bottom="1" header="0.5" footer="0.5"/>
  <pageSetup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zoomScale="55" zoomScaleNormal="55" workbookViewId="0">
      <selection activeCell="Z15" sqref="Z15"/>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v>12</v>
      </c>
      <c r="G4" s="152">
        <v>3</v>
      </c>
      <c r="H4" s="152">
        <v>5</v>
      </c>
      <c r="I4" s="152">
        <v>4</v>
      </c>
      <c r="J4" s="152">
        <v>3</v>
      </c>
      <c r="K4" s="152">
        <v>2</v>
      </c>
      <c r="L4" s="152">
        <v>4</v>
      </c>
      <c r="M4" s="152">
        <v>3</v>
      </c>
      <c r="N4" s="152">
        <v>1</v>
      </c>
      <c r="O4" s="153">
        <v>9</v>
      </c>
      <c r="P4" s="154" t="s">
        <v>7</v>
      </c>
      <c r="Q4" s="155" t="s">
        <v>7</v>
      </c>
      <c r="R4" s="156" t="s">
        <v>7</v>
      </c>
      <c r="S4" s="157" t="s">
        <v>6</v>
      </c>
      <c r="T4" s="157" t="s">
        <v>6</v>
      </c>
    </row>
    <row r="5" spans="1:20" ht="24.95" customHeight="1" x14ac:dyDescent="0.2">
      <c r="B5" s="158" t="s">
        <v>8</v>
      </c>
      <c r="C5" s="159" t="s">
        <v>9</v>
      </c>
      <c r="D5" s="160" t="s">
        <v>566</v>
      </c>
      <c r="E5" s="161">
        <v>12.29</v>
      </c>
      <c r="F5" s="161" t="s">
        <v>385</v>
      </c>
      <c r="G5" s="161" t="s">
        <v>556</v>
      </c>
      <c r="H5" s="161" t="s">
        <v>556</v>
      </c>
      <c r="I5" s="161" t="s">
        <v>387</v>
      </c>
      <c r="J5" s="161" t="s">
        <v>569</v>
      </c>
      <c r="K5" s="161">
        <v>12.26</v>
      </c>
      <c r="L5" s="161" t="s">
        <v>592</v>
      </c>
      <c r="M5" s="161" t="s">
        <v>550</v>
      </c>
      <c r="N5" s="161" t="s">
        <v>605</v>
      </c>
      <c r="O5" s="162">
        <v>11.58</v>
      </c>
      <c r="P5" s="163" t="s">
        <v>7</v>
      </c>
      <c r="Q5" s="164" t="s">
        <v>7</v>
      </c>
      <c r="R5" s="165" t="s">
        <v>7</v>
      </c>
      <c r="S5" s="166" t="s">
        <v>6</v>
      </c>
      <c r="T5" s="166" t="s">
        <v>6</v>
      </c>
    </row>
    <row r="6" spans="1:20" ht="24.95" customHeight="1" x14ac:dyDescent="0.2">
      <c r="B6" s="158" t="s">
        <v>313</v>
      </c>
      <c r="C6" s="159" t="s">
        <v>11</v>
      </c>
      <c r="D6" s="167">
        <v>22.5</v>
      </c>
      <c r="E6" s="168">
        <v>20.9</v>
      </c>
      <c r="F6" s="168">
        <v>21.5</v>
      </c>
      <c r="G6" s="168">
        <v>22.6</v>
      </c>
      <c r="H6" s="168">
        <v>22.8</v>
      </c>
      <c r="I6" s="169">
        <v>25.5</v>
      </c>
      <c r="J6" s="161">
        <v>17.5</v>
      </c>
      <c r="K6" s="169">
        <v>18.600000000000001</v>
      </c>
      <c r="L6" s="169">
        <v>23.7</v>
      </c>
      <c r="M6" s="169">
        <v>10.9</v>
      </c>
      <c r="N6" s="169">
        <v>18.7</v>
      </c>
      <c r="O6" s="170">
        <v>16.600000000000001</v>
      </c>
      <c r="P6" s="171">
        <f>MAX(D6:O6)</f>
        <v>25.5</v>
      </c>
      <c r="Q6" s="172">
        <f>MIN(D6:O6)</f>
        <v>10.9</v>
      </c>
      <c r="R6" s="173">
        <f>AVERAGE(D6:O6)</f>
        <v>20.149999999999999</v>
      </c>
      <c r="S6" s="166" t="s">
        <v>6</v>
      </c>
      <c r="T6" s="166" t="s">
        <v>6</v>
      </c>
    </row>
    <row r="7" spans="1:20" ht="24.95" customHeight="1" x14ac:dyDescent="0.2">
      <c r="B7" s="174" t="s">
        <v>12</v>
      </c>
      <c r="C7" s="175" t="s">
        <v>13</v>
      </c>
      <c r="D7" s="167">
        <v>14</v>
      </c>
      <c r="E7" s="168">
        <v>10</v>
      </c>
      <c r="F7" s="168">
        <v>2</v>
      </c>
      <c r="G7" s="168">
        <v>2</v>
      </c>
      <c r="H7" s="168">
        <v>2</v>
      </c>
      <c r="I7" s="176">
        <v>3</v>
      </c>
      <c r="J7" s="161">
        <v>4</v>
      </c>
      <c r="K7" s="176">
        <v>2</v>
      </c>
      <c r="L7" s="176">
        <v>0</v>
      </c>
      <c r="M7" s="176">
        <v>2</v>
      </c>
      <c r="N7" s="176">
        <v>9</v>
      </c>
      <c r="O7" s="170">
        <v>2</v>
      </c>
      <c r="P7" s="177">
        <f>MAX(D7:O7)</f>
        <v>14</v>
      </c>
      <c r="Q7" s="178">
        <f>MIN(D7:O7)</f>
        <v>0</v>
      </c>
      <c r="R7" s="179">
        <f>AVERAGE(D7:O7)</f>
        <v>4.333333333333333</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69</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91.8</v>
      </c>
      <c r="E9" s="168">
        <v>38.299999999999997</v>
      </c>
      <c r="F9" s="181">
        <v>7.16</v>
      </c>
      <c r="G9" s="168">
        <v>6.75</v>
      </c>
      <c r="H9" s="168">
        <v>4.9800000000000004</v>
      </c>
      <c r="I9" s="181">
        <v>8.33</v>
      </c>
      <c r="J9" s="161">
        <v>2.75</v>
      </c>
      <c r="K9" s="181">
        <v>2.0299999999999998</v>
      </c>
      <c r="L9" s="181">
        <v>9.8000000000000007</v>
      </c>
      <c r="M9" s="181">
        <v>4.24</v>
      </c>
      <c r="N9" s="181">
        <v>105</v>
      </c>
      <c r="O9" s="170">
        <v>11</v>
      </c>
      <c r="P9" s="171">
        <f t="shared" ref="P9:P34" si="0">MAX(D9:O9)</f>
        <v>105</v>
      </c>
      <c r="Q9" s="172">
        <f t="shared" ref="Q9:Q23" si="1">MIN(D9:O9)</f>
        <v>2.0299999999999998</v>
      </c>
      <c r="R9" s="173">
        <f t="shared" ref="R9:R33" si="2">AVERAGE(D9:O9)</f>
        <v>24.344999999999999</v>
      </c>
      <c r="S9" s="180" t="s">
        <v>7</v>
      </c>
      <c r="T9" s="180" t="s">
        <v>7</v>
      </c>
    </row>
    <row r="10" spans="1:20" ht="24.95" customHeight="1" x14ac:dyDescent="0.2">
      <c r="B10" s="174" t="s">
        <v>16</v>
      </c>
      <c r="C10" s="175"/>
      <c r="D10" s="182">
        <v>7.88</v>
      </c>
      <c r="E10" s="181">
        <v>7.82</v>
      </c>
      <c r="F10" s="181">
        <v>7.86</v>
      </c>
      <c r="G10" s="168">
        <v>7.8</v>
      </c>
      <c r="H10" s="168">
        <v>7.84</v>
      </c>
      <c r="I10" s="181">
        <v>7.81</v>
      </c>
      <c r="J10" s="161">
        <v>7.74</v>
      </c>
      <c r="K10" s="181">
        <v>7.88</v>
      </c>
      <c r="L10" s="181">
        <v>7.9</v>
      </c>
      <c r="M10" s="181">
        <v>7.89</v>
      </c>
      <c r="N10" s="181">
        <v>7.8</v>
      </c>
      <c r="O10" s="170">
        <v>8.0500000000000007</v>
      </c>
      <c r="P10" s="163">
        <f t="shared" si="0"/>
        <v>8.0500000000000007</v>
      </c>
      <c r="Q10" s="164">
        <f t="shared" si="1"/>
        <v>7.74</v>
      </c>
      <c r="R10" s="165">
        <f t="shared" si="2"/>
        <v>7.8558333333333339</v>
      </c>
      <c r="S10" s="166" t="s">
        <v>17</v>
      </c>
      <c r="T10" s="166" t="s">
        <v>6</v>
      </c>
    </row>
    <row r="11" spans="1:20" ht="24.95" customHeight="1" x14ac:dyDescent="0.2">
      <c r="B11" s="174" t="s">
        <v>359</v>
      </c>
      <c r="C11" s="183" t="s">
        <v>19</v>
      </c>
      <c r="D11" s="167">
        <v>224</v>
      </c>
      <c r="E11" s="168">
        <v>269</v>
      </c>
      <c r="F11" s="168">
        <v>234</v>
      </c>
      <c r="G11" s="168">
        <v>234</v>
      </c>
      <c r="H11" s="168">
        <v>216</v>
      </c>
      <c r="I11" s="176">
        <v>227</v>
      </c>
      <c r="J11" s="184">
        <v>227</v>
      </c>
      <c r="K11" s="176">
        <v>203</v>
      </c>
      <c r="L11" s="176">
        <v>211</v>
      </c>
      <c r="M11" s="176">
        <v>220</v>
      </c>
      <c r="N11" s="176">
        <v>212</v>
      </c>
      <c r="O11" s="170">
        <v>202</v>
      </c>
      <c r="P11" s="177">
        <f t="shared" si="0"/>
        <v>269</v>
      </c>
      <c r="Q11" s="178">
        <f t="shared" si="1"/>
        <v>202</v>
      </c>
      <c r="R11" s="179">
        <f t="shared" si="2"/>
        <v>223.25</v>
      </c>
      <c r="S11" s="180" t="s">
        <v>7</v>
      </c>
      <c r="T11" s="180" t="s">
        <v>7</v>
      </c>
    </row>
    <row r="12" spans="1:20" ht="24.95" customHeight="1" x14ac:dyDescent="0.2">
      <c r="B12" s="185" t="s">
        <v>365</v>
      </c>
      <c r="C12" s="186" t="s">
        <v>20</v>
      </c>
      <c r="D12" s="182">
        <v>0.1</v>
      </c>
      <c r="E12" s="181">
        <v>0.13</v>
      </c>
      <c r="F12" s="181">
        <v>0.11</v>
      </c>
      <c r="G12" s="187">
        <v>0.11</v>
      </c>
      <c r="H12" s="187">
        <v>0.1</v>
      </c>
      <c r="I12" s="187">
        <v>0.08</v>
      </c>
      <c r="J12" s="188">
        <v>0.1</v>
      </c>
      <c r="K12" s="187">
        <v>0.09</v>
      </c>
      <c r="L12" s="187">
        <v>0.1</v>
      </c>
      <c r="M12" s="187">
        <v>0.1</v>
      </c>
      <c r="N12" s="187">
        <v>0.11</v>
      </c>
      <c r="O12" s="189">
        <v>0.1</v>
      </c>
      <c r="P12" s="163">
        <f t="shared" si="0"/>
        <v>0.13</v>
      </c>
      <c r="Q12" s="164">
        <f t="shared" si="1"/>
        <v>0.08</v>
      </c>
      <c r="R12" s="165">
        <f t="shared" si="2"/>
        <v>0.10250000000000002</v>
      </c>
      <c r="S12" s="190" t="s">
        <v>7</v>
      </c>
      <c r="T12" s="180" t="s">
        <v>7</v>
      </c>
    </row>
    <row r="13" spans="1:20" ht="24.95" customHeight="1" x14ac:dyDescent="0.2">
      <c r="B13" s="174" t="s">
        <v>21</v>
      </c>
      <c r="C13" s="175" t="s">
        <v>22</v>
      </c>
      <c r="D13" s="167">
        <v>102</v>
      </c>
      <c r="E13" s="168">
        <v>124</v>
      </c>
      <c r="F13" s="168">
        <v>116</v>
      </c>
      <c r="G13" s="168">
        <v>113</v>
      </c>
      <c r="H13" s="168">
        <v>108</v>
      </c>
      <c r="I13" s="176">
        <v>87</v>
      </c>
      <c r="J13" s="184">
        <v>107</v>
      </c>
      <c r="K13" s="176">
        <v>98</v>
      </c>
      <c r="L13" s="176">
        <v>104</v>
      </c>
      <c r="M13" s="176">
        <v>106</v>
      </c>
      <c r="N13" s="176">
        <v>104</v>
      </c>
      <c r="O13" s="170">
        <v>99</v>
      </c>
      <c r="P13" s="177">
        <f t="shared" si="0"/>
        <v>124</v>
      </c>
      <c r="Q13" s="178">
        <f t="shared" si="1"/>
        <v>87</v>
      </c>
      <c r="R13" s="179">
        <f t="shared" si="2"/>
        <v>105.66666666666667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v>149</v>
      </c>
      <c r="G15" s="168">
        <v>148</v>
      </c>
      <c r="H15" s="168">
        <v>134</v>
      </c>
      <c r="I15" s="176">
        <v>146</v>
      </c>
      <c r="J15" s="184">
        <v>146</v>
      </c>
      <c r="K15" s="176">
        <v>126</v>
      </c>
      <c r="L15" s="176">
        <v>136</v>
      </c>
      <c r="M15" s="176">
        <v>135</v>
      </c>
      <c r="N15" s="176">
        <v>215</v>
      </c>
      <c r="O15" s="170">
        <v>136</v>
      </c>
      <c r="P15" s="177">
        <f t="shared" si="0"/>
        <v>215</v>
      </c>
      <c r="Q15" s="178">
        <f t="shared" si="1"/>
        <v>126</v>
      </c>
      <c r="R15" s="179">
        <f t="shared" si="2"/>
        <v>155.83333333333334</v>
      </c>
      <c r="S15" s="166" t="s">
        <v>6</v>
      </c>
      <c r="T15" s="166" t="s">
        <v>6</v>
      </c>
    </row>
    <row r="16" spans="1:20" ht="24.95" customHeight="1" x14ac:dyDescent="0.2">
      <c r="B16" s="174" t="s">
        <v>25</v>
      </c>
      <c r="C16" s="175" t="s">
        <v>22</v>
      </c>
      <c r="D16" s="167">
        <v>134</v>
      </c>
      <c r="E16" s="168">
        <v>161</v>
      </c>
      <c r="F16" s="168">
        <v>140</v>
      </c>
      <c r="G16" s="168">
        <v>140</v>
      </c>
      <c r="H16" s="168">
        <v>130</v>
      </c>
      <c r="I16" s="176">
        <v>136</v>
      </c>
      <c r="J16" s="184">
        <v>136</v>
      </c>
      <c r="K16" s="176">
        <v>122</v>
      </c>
      <c r="L16" s="176">
        <v>127</v>
      </c>
      <c r="M16" s="176">
        <v>132</v>
      </c>
      <c r="N16" s="176">
        <v>127</v>
      </c>
      <c r="O16" s="170">
        <v>121</v>
      </c>
      <c r="P16" s="177">
        <f t="shared" si="0"/>
        <v>161</v>
      </c>
      <c r="Q16" s="178">
        <f t="shared" si="1"/>
        <v>121</v>
      </c>
      <c r="R16" s="179">
        <f t="shared" si="2"/>
        <v>133.83333333333334</v>
      </c>
      <c r="S16" s="180" t="s">
        <v>7</v>
      </c>
      <c r="T16" s="180" t="s">
        <v>7</v>
      </c>
    </row>
    <row r="17" spans="2:20" ht="24.95" customHeight="1" x14ac:dyDescent="0.2">
      <c r="B17" s="174" t="s">
        <v>26</v>
      </c>
      <c r="C17" s="175" t="s">
        <v>22</v>
      </c>
      <c r="D17" s="167">
        <v>72</v>
      </c>
      <c r="E17" s="168">
        <v>32</v>
      </c>
      <c r="F17" s="168">
        <v>9</v>
      </c>
      <c r="G17" s="168">
        <v>8</v>
      </c>
      <c r="H17" s="168">
        <v>4</v>
      </c>
      <c r="I17" s="176">
        <v>10</v>
      </c>
      <c r="J17" s="184">
        <v>10</v>
      </c>
      <c r="K17" s="176">
        <v>4</v>
      </c>
      <c r="L17" s="176">
        <v>9</v>
      </c>
      <c r="M17" s="176">
        <v>3</v>
      </c>
      <c r="N17" s="176">
        <v>88</v>
      </c>
      <c r="O17" s="170">
        <v>15</v>
      </c>
      <c r="P17" s="177">
        <f t="shared" si="0"/>
        <v>88</v>
      </c>
      <c r="Q17" s="178">
        <f t="shared" si="1"/>
        <v>3</v>
      </c>
      <c r="R17" s="179">
        <f t="shared" si="2"/>
        <v>22</v>
      </c>
      <c r="S17" s="180" t="s">
        <v>7</v>
      </c>
      <c r="T17" s="180" t="s">
        <v>7</v>
      </c>
    </row>
    <row r="18" spans="2:20" ht="24.95" customHeight="1" x14ac:dyDescent="0.2">
      <c r="B18" s="174" t="s">
        <v>27</v>
      </c>
      <c r="C18" s="175" t="s">
        <v>22</v>
      </c>
      <c r="D18" s="167">
        <v>98</v>
      </c>
      <c r="E18" s="168">
        <v>125</v>
      </c>
      <c r="F18" s="168">
        <v>112</v>
      </c>
      <c r="G18" s="168">
        <v>111</v>
      </c>
      <c r="H18" s="168">
        <v>107</v>
      </c>
      <c r="I18" s="176">
        <v>83</v>
      </c>
      <c r="J18" s="184">
        <v>105</v>
      </c>
      <c r="K18" s="176">
        <v>95</v>
      </c>
      <c r="L18" s="176">
        <v>110</v>
      </c>
      <c r="M18" s="176">
        <v>103</v>
      </c>
      <c r="N18" s="176">
        <v>106</v>
      </c>
      <c r="O18" s="170">
        <v>102</v>
      </c>
      <c r="P18" s="177">
        <f t="shared" si="0"/>
        <v>125</v>
      </c>
      <c r="Q18" s="178">
        <f t="shared" si="1"/>
        <v>83</v>
      </c>
      <c r="R18" s="179">
        <f t="shared" si="2"/>
        <v>104.75</v>
      </c>
      <c r="S18" s="180" t="s">
        <v>7</v>
      </c>
      <c r="T18" s="180" t="s">
        <v>7</v>
      </c>
    </row>
    <row r="19" spans="2:20" ht="24.95" customHeight="1" x14ac:dyDescent="0.2">
      <c r="B19" s="174" t="s">
        <v>28</v>
      </c>
      <c r="C19" s="175" t="s">
        <v>22</v>
      </c>
      <c r="D19" s="167">
        <v>98</v>
      </c>
      <c r="E19" s="168">
        <v>124</v>
      </c>
      <c r="F19" s="168">
        <v>112</v>
      </c>
      <c r="G19" s="168">
        <v>111</v>
      </c>
      <c r="H19" s="168">
        <v>107</v>
      </c>
      <c r="I19" s="176">
        <v>83</v>
      </c>
      <c r="J19" s="184">
        <v>105</v>
      </c>
      <c r="K19" s="176">
        <v>95</v>
      </c>
      <c r="L19" s="176">
        <v>104</v>
      </c>
      <c r="M19" s="176">
        <v>103</v>
      </c>
      <c r="N19" s="176">
        <v>104</v>
      </c>
      <c r="O19" s="170">
        <v>99</v>
      </c>
      <c r="P19" s="177">
        <f t="shared" si="0"/>
        <v>124</v>
      </c>
      <c r="Q19" s="178">
        <f t="shared" si="1"/>
        <v>83</v>
      </c>
      <c r="R19" s="179">
        <f t="shared" si="2"/>
        <v>103.75</v>
      </c>
      <c r="S19" s="180" t="s">
        <v>7</v>
      </c>
      <c r="T19" s="180" t="s">
        <v>7</v>
      </c>
    </row>
    <row r="20" spans="2:20" ht="24.95" customHeight="1" x14ac:dyDescent="0.2">
      <c r="B20" s="174" t="s">
        <v>29</v>
      </c>
      <c r="C20" s="175" t="s">
        <v>22</v>
      </c>
      <c r="D20" s="167">
        <v>0</v>
      </c>
      <c r="E20" s="168">
        <v>1</v>
      </c>
      <c r="F20" s="168">
        <v>0</v>
      </c>
      <c r="G20" s="168">
        <v>0</v>
      </c>
      <c r="H20" s="168">
        <v>0</v>
      </c>
      <c r="I20" s="176">
        <v>0</v>
      </c>
      <c r="J20" s="184">
        <v>0</v>
      </c>
      <c r="K20" s="176">
        <v>0</v>
      </c>
      <c r="L20" s="176">
        <v>6</v>
      </c>
      <c r="M20" s="176">
        <v>0</v>
      </c>
      <c r="N20" s="176">
        <v>2</v>
      </c>
      <c r="O20" s="170">
        <v>3</v>
      </c>
      <c r="P20" s="177">
        <f t="shared" si="0"/>
        <v>6</v>
      </c>
      <c r="Q20" s="178">
        <f t="shared" si="1"/>
        <v>0</v>
      </c>
      <c r="R20" s="179">
        <f t="shared" si="2"/>
        <v>1</v>
      </c>
      <c r="S20" s="180" t="s">
        <v>7</v>
      </c>
      <c r="T20" s="180" t="s">
        <v>7</v>
      </c>
    </row>
    <row r="21" spans="2:20" ht="24.95" customHeight="1" x14ac:dyDescent="0.2">
      <c r="B21" s="174" t="s">
        <v>30</v>
      </c>
      <c r="C21" s="175" t="s">
        <v>22</v>
      </c>
      <c r="D21" s="167">
        <v>4</v>
      </c>
      <c r="E21" s="168">
        <v>5</v>
      </c>
      <c r="F21" s="168">
        <v>2</v>
      </c>
      <c r="G21" s="168">
        <v>2</v>
      </c>
      <c r="H21" s="168">
        <v>1</v>
      </c>
      <c r="I21" s="176">
        <v>10</v>
      </c>
      <c r="J21" s="184">
        <v>3</v>
      </c>
      <c r="K21" s="176">
        <v>2</v>
      </c>
      <c r="L21" s="176">
        <v>0</v>
      </c>
      <c r="M21" s="176">
        <v>0</v>
      </c>
      <c r="N21" s="176">
        <v>0</v>
      </c>
      <c r="O21" s="170">
        <v>0</v>
      </c>
      <c r="P21" s="177">
        <f t="shared" si="0"/>
        <v>10</v>
      </c>
      <c r="Q21" s="178">
        <f t="shared" si="1"/>
        <v>0</v>
      </c>
      <c r="R21" s="179">
        <f t="shared" si="2"/>
        <v>2.4166666666666665</v>
      </c>
      <c r="S21" s="180" t="s">
        <v>7</v>
      </c>
      <c r="T21" s="180" t="s">
        <v>7</v>
      </c>
    </row>
    <row r="22" spans="2:20" ht="24.95" customHeight="1" x14ac:dyDescent="0.2">
      <c r="B22" s="174" t="s">
        <v>31</v>
      </c>
      <c r="C22" s="175" t="s">
        <v>22</v>
      </c>
      <c r="D22" s="167">
        <v>8</v>
      </c>
      <c r="E22" s="168">
        <v>8</v>
      </c>
      <c r="F22" s="168">
        <v>5</v>
      </c>
      <c r="G22" s="168">
        <v>4</v>
      </c>
      <c r="H22" s="168">
        <v>3</v>
      </c>
      <c r="I22" s="176">
        <v>3</v>
      </c>
      <c r="J22" s="184">
        <v>4</v>
      </c>
      <c r="K22" s="176">
        <v>3</v>
      </c>
      <c r="L22" s="176">
        <v>5</v>
      </c>
      <c r="M22" s="176">
        <v>4</v>
      </c>
      <c r="N22" s="176">
        <v>5</v>
      </c>
      <c r="O22" s="170">
        <v>3</v>
      </c>
      <c r="P22" s="177">
        <f t="shared" si="0"/>
        <v>8</v>
      </c>
      <c r="Q22" s="178">
        <f t="shared" si="1"/>
        <v>3</v>
      </c>
      <c r="R22" s="179">
        <f t="shared" si="2"/>
        <v>4.583333333333333</v>
      </c>
      <c r="S22" s="180" t="s">
        <v>7</v>
      </c>
      <c r="T22" s="180" t="s">
        <v>7</v>
      </c>
    </row>
    <row r="23" spans="2:20" ht="24.95" customHeight="1" x14ac:dyDescent="0.2">
      <c r="B23" s="174" t="s">
        <v>32</v>
      </c>
      <c r="C23" s="175" t="s">
        <v>22</v>
      </c>
      <c r="D23" s="192">
        <v>3.28</v>
      </c>
      <c r="E23" s="192">
        <v>2.79</v>
      </c>
      <c r="F23" s="192">
        <v>1.6</v>
      </c>
      <c r="G23" s="192">
        <v>1.21</v>
      </c>
      <c r="H23" s="192">
        <v>1.75</v>
      </c>
      <c r="I23" s="192">
        <v>1.22</v>
      </c>
      <c r="J23" s="161">
        <v>1.56</v>
      </c>
      <c r="K23" s="192">
        <v>1.37</v>
      </c>
      <c r="L23" s="192">
        <v>2.5499999999999998</v>
      </c>
      <c r="M23" s="192">
        <v>1.1399999999999999</v>
      </c>
      <c r="N23" s="192">
        <v>2.66</v>
      </c>
      <c r="O23" s="192">
        <v>1.08</v>
      </c>
      <c r="P23" s="163">
        <f t="shared" si="0"/>
        <v>3.28</v>
      </c>
      <c r="Q23" s="164">
        <f t="shared" si="1"/>
        <v>1.08</v>
      </c>
      <c r="R23" s="165">
        <f t="shared" si="2"/>
        <v>1.8508333333333333</v>
      </c>
      <c r="S23" s="180" t="s">
        <v>7</v>
      </c>
      <c r="T23" s="180" t="s">
        <v>7</v>
      </c>
    </row>
    <row r="24" spans="2:20" ht="24.95" customHeight="1" x14ac:dyDescent="0.2">
      <c r="B24" s="174" t="s">
        <v>33</v>
      </c>
      <c r="C24" s="175" t="s">
        <v>22</v>
      </c>
      <c r="D24" s="193">
        <v>4.5999999999999999E-2</v>
      </c>
      <c r="E24" s="193">
        <v>8.5000000000000006E-2</v>
      </c>
      <c r="F24" s="193">
        <v>7.9000000000000001E-2</v>
      </c>
      <c r="G24" s="194">
        <v>5.1999999999999998E-2</v>
      </c>
      <c r="H24" s="193">
        <v>0.06</v>
      </c>
      <c r="I24" s="194">
        <v>6.4000000000000001E-2</v>
      </c>
      <c r="J24" s="161">
        <v>0.1</v>
      </c>
      <c r="K24" s="194">
        <v>6.0999999999999999E-2</v>
      </c>
      <c r="L24" s="194">
        <v>4.7E-2</v>
      </c>
      <c r="M24" s="194">
        <v>9.4E-2</v>
      </c>
      <c r="N24" s="194">
        <v>4.1000000000000002E-2</v>
      </c>
      <c r="O24" s="193">
        <v>5.6000000000000001E-2</v>
      </c>
      <c r="P24" s="195">
        <f t="shared" si="0"/>
        <v>0.1</v>
      </c>
      <c r="Q24" s="196" t="s">
        <v>62</v>
      </c>
      <c r="R24" s="197">
        <f t="shared" si="2"/>
        <v>6.5416666666666665E-2</v>
      </c>
      <c r="S24" s="180">
        <v>0.5</v>
      </c>
      <c r="T24" s="198">
        <v>0</v>
      </c>
    </row>
    <row r="25" spans="2:20" ht="24.95" customHeight="1" x14ac:dyDescent="0.2">
      <c r="B25" s="174" t="s">
        <v>320</v>
      </c>
      <c r="C25" s="175" t="s">
        <v>22</v>
      </c>
      <c r="D25" s="192">
        <v>0.94</v>
      </c>
      <c r="E25" s="192">
        <v>0.48</v>
      </c>
      <c r="F25" s="192">
        <v>0.25</v>
      </c>
      <c r="G25" s="192">
        <v>0.56000000000000005</v>
      </c>
      <c r="H25" s="192">
        <v>0.23</v>
      </c>
      <c r="I25" s="192">
        <v>0.16</v>
      </c>
      <c r="J25" s="161">
        <v>0.44</v>
      </c>
      <c r="K25" s="192">
        <v>0.25</v>
      </c>
      <c r="L25" s="192">
        <v>0.22</v>
      </c>
      <c r="M25" s="192" t="s">
        <v>185</v>
      </c>
      <c r="N25" s="192">
        <v>0.73</v>
      </c>
      <c r="O25" s="193">
        <v>0.2</v>
      </c>
      <c r="P25" s="195">
        <f t="shared" si="0"/>
        <v>0.94</v>
      </c>
      <c r="Q25" s="196" t="s">
        <v>62</v>
      </c>
      <c r="R25" s="197">
        <f t="shared" si="2"/>
        <v>0.40545454545454546</v>
      </c>
      <c r="S25" s="199">
        <v>5</v>
      </c>
      <c r="T25" s="198">
        <v>0.01</v>
      </c>
    </row>
    <row r="26" spans="2:20" ht="24.95" customHeight="1" x14ac:dyDescent="0.2">
      <c r="B26" s="174" t="s">
        <v>321</v>
      </c>
      <c r="C26" s="200" t="s">
        <v>22</v>
      </c>
      <c r="D26" s="193" t="s">
        <v>62</v>
      </c>
      <c r="E26" s="193">
        <v>7.0000000000000001E-3</v>
      </c>
      <c r="F26" s="193">
        <v>3.2000000000000001E-2</v>
      </c>
      <c r="G26" s="193">
        <v>7.0000000000000001E-3</v>
      </c>
      <c r="H26" s="193">
        <v>8.0000000000000002E-3</v>
      </c>
      <c r="I26" s="194" t="s">
        <v>587</v>
      </c>
      <c r="J26" s="161">
        <v>1.4999999999999999E-2</v>
      </c>
      <c r="K26" s="194">
        <v>0.02</v>
      </c>
      <c r="L26" s="194">
        <v>1.2E-2</v>
      </c>
      <c r="M26" s="194">
        <v>7.0000000000000001E-3</v>
      </c>
      <c r="N26" s="194">
        <v>1.2E-2</v>
      </c>
      <c r="O26" s="193">
        <v>8.9999999999999993E-3</v>
      </c>
      <c r="P26" s="195">
        <f t="shared" si="0"/>
        <v>3.2000000000000001E-2</v>
      </c>
      <c r="Q26" s="201" t="s">
        <v>62</v>
      </c>
      <c r="R26" s="197">
        <f t="shared" si="2"/>
        <v>1.29E-2</v>
      </c>
      <c r="S26" s="202" t="s">
        <v>7</v>
      </c>
      <c r="T26" s="198">
        <v>0.01</v>
      </c>
    </row>
    <row r="27" spans="2:20" ht="24.95" customHeight="1" x14ac:dyDescent="0.2">
      <c r="B27" s="174" t="s">
        <v>34</v>
      </c>
      <c r="C27" s="175" t="s">
        <v>22</v>
      </c>
      <c r="D27" s="203">
        <v>0.2</v>
      </c>
      <c r="E27" s="203">
        <v>0.6</v>
      </c>
      <c r="F27" s="203">
        <v>0.7</v>
      </c>
      <c r="G27" s="203">
        <v>0.3</v>
      </c>
      <c r="H27" s="193">
        <v>0.1</v>
      </c>
      <c r="I27" s="203">
        <v>0</v>
      </c>
      <c r="J27" s="161">
        <v>0</v>
      </c>
      <c r="K27" s="203">
        <v>0.1</v>
      </c>
      <c r="L27" s="203">
        <v>0.2</v>
      </c>
      <c r="M27" s="203">
        <v>0.1</v>
      </c>
      <c r="N27" s="203">
        <v>0.5</v>
      </c>
      <c r="O27" s="193">
        <v>0.7</v>
      </c>
      <c r="P27" s="195">
        <f t="shared" si="0"/>
        <v>0.7</v>
      </c>
      <c r="Q27" s="196">
        <f t="shared" ref="Q27:Q33" si="3">MIN(D27:O27)</f>
        <v>0</v>
      </c>
      <c r="R27" s="197">
        <f t="shared" si="2"/>
        <v>0.29166666666666669</v>
      </c>
      <c r="S27" s="166" t="s">
        <v>6</v>
      </c>
      <c r="T27" s="180" t="s">
        <v>7</v>
      </c>
    </row>
    <row r="28" spans="2:20" ht="24.95" customHeight="1" x14ac:dyDescent="0.2">
      <c r="B28" s="174" t="s">
        <v>35</v>
      </c>
      <c r="C28" s="175" t="s">
        <v>22</v>
      </c>
      <c r="D28" s="193">
        <v>0.06</v>
      </c>
      <c r="E28" s="193">
        <v>0.06</v>
      </c>
      <c r="F28" s="192">
        <v>0.04</v>
      </c>
      <c r="G28" s="192">
        <v>0.01</v>
      </c>
      <c r="H28" s="193">
        <v>0</v>
      </c>
      <c r="I28" s="192">
        <v>0.02</v>
      </c>
      <c r="J28" s="161">
        <v>0.03</v>
      </c>
      <c r="K28" s="192">
        <v>0.02</v>
      </c>
      <c r="L28" s="192">
        <v>0.03</v>
      </c>
      <c r="M28" s="192">
        <v>0.01</v>
      </c>
      <c r="N28" s="192">
        <v>0.03</v>
      </c>
      <c r="O28" s="193">
        <v>0</v>
      </c>
      <c r="P28" s="195">
        <f t="shared" si="0"/>
        <v>0.06</v>
      </c>
      <c r="Q28" s="196">
        <f t="shared" si="3"/>
        <v>0</v>
      </c>
      <c r="R28" s="197">
        <f t="shared" si="2"/>
        <v>2.5833333333333337E-2</v>
      </c>
      <c r="S28" s="166" t="s">
        <v>6</v>
      </c>
      <c r="T28" s="180" t="s">
        <v>7</v>
      </c>
    </row>
    <row r="29" spans="2:20" ht="24.95" customHeight="1" x14ac:dyDescent="0.2">
      <c r="B29" s="174" t="s">
        <v>36</v>
      </c>
      <c r="C29" s="175" t="s">
        <v>22</v>
      </c>
      <c r="D29" s="193">
        <v>30.8</v>
      </c>
      <c r="E29" s="193">
        <v>36.700000000000003</v>
      </c>
      <c r="F29" s="193">
        <v>35.799999999999997</v>
      </c>
      <c r="G29" s="193">
        <v>33.200000000000003</v>
      </c>
      <c r="H29" s="193">
        <v>31.4</v>
      </c>
      <c r="I29" s="203">
        <v>25.2</v>
      </c>
      <c r="J29" s="161">
        <v>30.5</v>
      </c>
      <c r="K29" s="203">
        <v>26.6</v>
      </c>
      <c r="L29" s="203">
        <v>31.8</v>
      </c>
      <c r="M29" s="203">
        <v>32.6</v>
      </c>
      <c r="N29" s="203">
        <v>32.1</v>
      </c>
      <c r="O29" s="193">
        <v>31.2</v>
      </c>
      <c r="P29" s="163">
        <f t="shared" si="0"/>
        <v>36.700000000000003</v>
      </c>
      <c r="Q29" s="164">
        <f t="shared" si="3"/>
        <v>25.2</v>
      </c>
      <c r="R29" s="165">
        <f t="shared" si="2"/>
        <v>31.491666666666671</v>
      </c>
      <c r="S29" s="180" t="s">
        <v>7</v>
      </c>
      <c r="T29" s="180" t="s">
        <v>7</v>
      </c>
    </row>
    <row r="30" spans="2:20" ht="24.95" customHeight="1" x14ac:dyDescent="0.2">
      <c r="B30" s="174" t="s">
        <v>37</v>
      </c>
      <c r="C30" s="175" t="s">
        <v>22</v>
      </c>
      <c r="D30" s="192">
        <v>0.33</v>
      </c>
      <c r="E30" s="192">
        <v>0.18</v>
      </c>
      <c r="F30" s="192">
        <v>0.15</v>
      </c>
      <c r="G30" s="192">
        <v>0.13</v>
      </c>
      <c r="H30" s="192">
        <v>0.17</v>
      </c>
      <c r="I30" s="192">
        <v>0.19</v>
      </c>
      <c r="J30" s="161">
        <v>0.18</v>
      </c>
      <c r="K30" s="192">
        <v>0.18</v>
      </c>
      <c r="L30" s="192">
        <v>7.0000000000000007E-2</v>
      </c>
      <c r="M30" s="192">
        <v>0.16</v>
      </c>
      <c r="N30" s="192">
        <v>0.19</v>
      </c>
      <c r="O30" s="192">
        <v>0.26</v>
      </c>
      <c r="P30" s="163">
        <f t="shared" si="0"/>
        <v>0.33</v>
      </c>
      <c r="Q30" s="164">
        <f t="shared" si="3"/>
        <v>7.0000000000000007E-2</v>
      </c>
      <c r="R30" s="165">
        <f t="shared" si="2"/>
        <v>0.1825</v>
      </c>
      <c r="S30" s="180" t="s">
        <v>7</v>
      </c>
      <c r="T30" s="180" t="s">
        <v>7</v>
      </c>
    </row>
    <row r="31" spans="2:20" ht="24.95" customHeight="1" x14ac:dyDescent="0.2">
      <c r="B31" s="174" t="s">
        <v>38</v>
      </c>
      <c r="C31" s="175" t="s">
        <v>22</v>
      </c>
      <c r="D31" s="193">
        <v>0.2</v>
      </c>
      <c r="E31" s="193">
        <v>0.23</v>
      </c>
      <c r="F31" s="193">
        <v>0.13</v>
      </c>
      <c r="G31" s="193">
        <v>0.18</v>
      </c>
      <c r="H31" s="193">
        <v>0.13</v>
      </c>
      <c r="I31" s="192">
        <v>0.11</v>
      </c>
      <c r="J31" s="161">
        <v>0.26</v>
      </c>
      <c r="K31" s="192">
        <v>0.11</v>
      </c>
      <c r="L31" s="192">
        <v>0.12</v>
      </c>
      <c r="M31" s="192">
        <v>0.17</v>
      </c>
      <c r="N31" s="192">
        <v>0.16</v>
      </c>
      <c r="O31" s="193">
        <v>0.05</v>
      </c>
      <c r="P31" s="163">
        <f t="shared" si="0"/>
        <v>0.26</v>
      </c>
      <c r="Q31" s="164">
        <f t="shared" si="3"/>
        <v>0.05</v>
      </c>
      <c r="R31" s="165">
        <f t="shared" si="2"/>
        <v>0.15416666666666667</v>
      </c>
      <c r="S31" s="180" t="s">
        <v>7</v>
      </c>
      <c r="T31" s="180" t="s">
        <v>7</v>
      </c>
    </row>
    <row r="32" spans="2:20" ht="24.95" customHeight="1" x14ac:dyDescent="0.2">
      <c r="B32" s="174" t="s">
        <v>39</v>
      </c>
      <c r="C32" s="175" t="s">
        <v>22</v>
      </c>
      <c r="D32" s="193">
        <v>0.14000000000000001</v>
      </c>
      <c r="E32" s="193">
        <v>0.12</v>
      </c>
      <c r="F32" s="193">
        <v>0.09</v>
      </c>
      <c r="G32" s="193">
        <v>0.08</v>
      </c>
      <c r="H32" s="193">
        <v>0.08</v>
      </c>
      <c r="I32" s="192">
        <v>0.1</v>
      </c>
      <c r="J32" s="161">
        <v>0.1</v>
      </c>
      <c r="K32" s="192">
        <v>0.08</v>
      </c>
      <c r="L32" s="192">
        <v>0.08</v>
      </c>
      <c r="M32" s="192">
        <v>0.09</v>
      </c>
      <c r="N32" s="192">
        <v>0.12</v>
      </c>
      <c r="O32" s="192">
        <v>0.05</v>
      </c>
      <c r="P32" s="163">
        <f t="shared" si="0"/>
        <v>0.14000000000000001</v>
      </c>
      <c r="Q32" s="164">
        <f t="shared" si="3"/>
        <v>0.05</v>
      </c>
      <c r="R32" s="165">
        <f t="shared" si="2"/>
        <v>9.4166666666666662E-2</v>
      </c>
      <c r="S32" s="204">
        <v>1</v>
      </c>
      <c r="T32" s="204" t="s">
        <v>6</v>
      </c>
    </row>
    <row r="33" spans="2:20" ht="24.95" customHeight="1" x14ac:dyDescent="0.2">
      <c r="B33" s="174" t="s">
        <v>40</v>
      </c>
      <c r="C33" s="175" t="s">
        <v>22</v>
      </c>
      <c r="D33" s="193">
        <v>5.04</v>
      </c>
      <c r="E33" s="193">
        <v>7.98</v>
      </c>
      <c r="F33" s="193">
        <v>5.4</v>
      </c>
      <c r="G33" s="192">
        <v>6.72</v>
      </c>
      <c r="H33" s="193">
        <v>6.84</v>
      </c>
      <c r="I33" s="192">
        <v>4.8</v>
      </c>
      <c r="J33" s="161">
        <v>6.9</v>
      </c>
      <c r="K33" s="192">
        <v>6.84</v>
      </c>
      <c r="L33" s="192">
        <v>7.32</v>
      </c>
      <c r="M33" s="192">
        <v>5.16</v>
      </c>
      <c r="N33" s="192">
        <v>6.18</v>
      </c>
      <c r="O33" s="192">
        <v>5.76</v>
      </c>
      <c r="P33" s="163">
        <f t="shared" si="0"/>
        <v>7.98</v>
      </c>
      <c r="Q33" s="164">
        <f t="shared" si="3"/>
        <v>4.8</v>
      </c>
      <c r="R33" s="165">
        <f t="shared" si="2"/>
        <v>6.245000000000001</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266</v>
      </c>
      <c r="F36" s="192" t="s">
        <v>7</v>
      </c>
      <c r="G36" s="192" t="s">
        <v>7</v>
      </c>
      <c r="H36" s="192" t="s">
        <v>62</v>
      </c>
      <c r="I36" s="192" t="s">
        <v>7</v>
      </c>
      <c r="J36" s="161" t="s">
        <v>7</v>
      </c>
      <c r="K36" s="192" t="s">
        <v>598</v>
      </c>
      <c r="L36" s="192" t="s">
        <v>7</v>
      </c>
      <c r="M36" s="192" t="s">
        <v>7</v>
      </c>
      <c r="N36" s="194" t="s">
        <v>598</v>
      </c>
      <c r="O36" s="207" t="s">
        <v>7</v>
      </c>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t="s">
        <v>62</v>
      </c>
      <c r="G37" s="193" t="s">
        <v>62</v>
      </c>
      <c r="H37" s="192" t="s">
        <v>62</v>
      </c>
      <c r="I37" s="192" t="s">
        <v>7</v>
      </c>
      <c r="J37" s="161" t="s">
        <v>7</v>
      </c>
      <c r="K37" s="192" t="s">
        <v>62</v>
      </c>
      <c r="L37" s="192" t="s">
        <v>7</v>
      </c>
      <c r="M37" s="192" t="s">
        <v>7</v>
      </c>
      <c r="N37" s="192">
        <v>2.8E-3</v>
      </c>
      <c r="O37" s="194" t="s">
        <v>7</v>
      </c>
      <c r="P37" s="208">
        <f t="shared" ref="P37:P50" si="4">MAX(D37:O37)</f>
        <v>3.0999999999999999E-3</v>
      </c>
      <c r="Q37" s="209">
        <f>MIN(D37:O37)</f>
        <v>5.0000000000000001E-4</v>
      </c>
      <c r="R37" s="210">
        <f t="shared" ref="R37:R50" si="5">AVERAGE(D37:O37)</f>
        <v>2.133333333333333E-3</v>
      </c>
      <c r="S37" s="180">
        <v>0.05</v>
      </c>
      <c r="T37" s="180">
        <v>2E-3</v>
      </c>
    </row>
    <row r="38" spans="2:20" ht="24.95" customHeight="1" x14ac:dyDescent="0.2">
      <c r="B38" s="205" t="s">
        <v>360</v>
      </c>
      <c r="C38" s="175" t="s">
        <v>22</v>
      </c>
      <c r="D38" s="192" t="s">
        <v>7</v>
      </c>
      <c r="E38" s="193" t="s">
        <v>264</v>
      </c>
      <c r="F38" s="192" t="s">
        <v>7</v>
      </c>
      <c r="G38" s="192" t="s">
        <v>7</v>
      </c>
      <c r="H38" s="192" t="s">
        <v>62</v>
      </c>
      <c r="I38" s="192" t="s">
        <v>7</v>
      </c>
      <c r="J38" s="161" t="s">
        <v>7</v>
      </c>
      <c r="K38" s="192" t="s">
        <v>62</v>
      </c>
      <c r="L38" s="192" t="s">
        <v>7</v>
      </c>
      <c r="M38" s="192" t="s">
        <v>7</v>
      </c>
      <c r="N38" s="192" t="s">
        <v>264</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t="s">
        <v>7</v>
      </c>
      <c r="G40" s="218" t="s">
        <v>7</v>
      </c>
      <c r="H40" s="220">
        <v>10</v>
      </c>
      <c r="I40" s="218" t="s">
        <v>7</v>
      </c>
      <c r="J40" s="161" t="s">
        <v>7</v>
      </c>
      <c r="K40" s="220">
        <v>1.94</v>
      </c>
      <c r="L40" s="192" t="s">
        <v>7</v>
      </c>
      <c r="M40" s="192" t="s">
        <v>7</v>
      </c>
      <c r="N40" s="220">
        <v>4</v>
      </c>
      <c r="O40" s="221" t="s">
        <v>7</v>
      </c>
      <c r="P40" s="163">
        <f t="shared" si="4"/>
        <v>10</v>
      </c>
      <c r="Q40" s="164">
        <f t="shared" ref="Q40:Q50" si="6">MIN(D40:O40)</f>
        <v>1.94</v>
      </c>
      <c r="R40" s="165">
        <f t="shared" si="5"/>
        <v>5.4850000000000003</v>
      </c>
      <c r="S40" s="222" t="s">
        <v>6</v>
      </c>
      <c r="T40" s="222" t="s">
        <v>6</v>
      </c>
    </row>
    <row r="41" spans="2:20" ht="24.95" customHeight="1" x14ac:dyDescent="0.2">
      <c r="B41" s="216" t="s">
        <v>332</v>
      </c>
      <c r="C41" s="217" t="s">
        <v>22</v>
      </c>
      <c r="D41" s="218" t="s">
        <v>7</v>
      </c>
      <c r="E41" s="219">
        <v>2.74</v>
      </c>
      <c r="F41" s="218" t="s">
        <v>7</v>
      </c>
      <c r="G41" s="218" t="s">
        <v>7</v>
      </c>
      <c r="H41" s="220">
        <v>1.389</v>
      </c>
      <c r="I41" s="218" t="s">
        <v>7</v>
      </c>
      <c r="J41" s="161" t="s">
        <v>7</v>
      </c>
      <c r="K41" s="220">
        <v>1.4570000000000001</v>
      </c>
      <c r="L41" s="192" t="s">
        <v>7</v>
      </c>
      <c r="M41" s="192" t="s">
        <v>7</v>
      </c>
      <c r="N41" s="220">
        <v>2.234</v>
      </c>
      <c r="O41" s="221" t="s">
        <v>7</v>
      </c>
      <c r="P41" s="163">
        <f t="shared" si="4"/>
        <v>2.74</v>
      </c>
      <c r="Q41" s="164">
        <f t="shared" si="6"/>
        <v>1.389</v>
      </c>
      <c r="R41" s="165">
        <f t="shared" si="5"/>
        <v>1.9550000000000001</v>
      </c>
      <c r="S41" s="222" t="s">
        <v>6</v>
      </c>
      <c r="T41" s="222">
        <v>8.0000000000000002E-3</v>
      </c>
    </row>
    <row r="42" spans="2:20" ht="24.95" customHeight="1" x14ac:dyDescent="0.2">
      <c r="B42" s="174" t="s">
        <v>41</v>
      </c>
      <c r="C42" s="175" t="s">
        <v>22</v>
      </c>
      <c r="D42" s="203">
        <v>1.8</v>
      </c>
      <c r="E42" s="193">
        <v>1.8</v>
      </c>
      <c r="F42" s="203">
        <v>1.4</v>
      </c>
      <c r="G42" s="193">
        <v>1.2</v>
      </c>
      <c r="H42" s="203">
        <v>1.4</v>
      </c>
      <c r="I42" s="203">
        <v>1.1000000000000001</v>
      </c>
      <c r="J42" s="161">
        <v>1.3</v>
      </c>
      <c r="K42" s="203">
        <v>1.3</v>
      </c>
      <c r="L42" s="203">
        <v>1.4</v>
      </c>
      <c r="M42" s="203">
        <v>1.6</v>
      </c>
      <c r="N42" s="203">
        <v>1.4</v>
      </c>
      <c r="O42" s="203">
        <v>1.2</v>
      </c>
      <c r="P42" s="171">
        <f t="shared" si="4"/>
        <v>1.8</v>
      </c>
      <c r="Q42" s="172">
        <f t="shared" si="6"/>
        <v>1.1000000000000001</v>
      </c>
      <c r="R42" s="173">
        <f t="shared" si="5"/>
        <v>1.4083333333333334</v>
      </c>
      <c r="S42" s="223" t="s">
        <v>6</v>
      </c>
      <c r="T42" s="204" t="s">
        <v>6</v>
      </c>
    </row>
    <row r="43" spans="2:20" ht="24.95" customHeight="1" x14ac:dyDescent="0.2">
      <c r="B43" s="174" t="s">
        <v>333</v>
      </c>
      <c r="C43" s="175" t="s">
        <v>22</v>
      </c>
      <c r="D43" s="203">
        <v>1.6</v>
      </c>
      <c r="E43" s="193">
        <v>1.7</v>
      </c>
      <c r="F43" s="203">
        <v>1.1000000000000001</v>
      </c>
      <c r="G43" s="193">
        <v>1.2</v>
      </c>
      <c r="H43" s="203">
        <v>0.9</v>
      </c>
      <c r="I43" s="203">
        <v>0.6</v>
      </c>
      <c r="J43" s="161">
        <v>1.1000000000000001</v>
      </c>
      <c r="K43" s="203">
        <v>1</v>
      </c>
      <c r="L43" s="203">
        <v>1.3</v>
      </c>
      <c r="M43" s="203">
        <v>1.3</v>
      </c>
      <c r="N43" s="203">
        <v>1.3</v>
      </c>
      <c r="O43" s="203">
        <v>1.1000000000000001</v>
      </c>
      <c r="P43" s="171">
        <f t="shared" si="4"/>
        <v>1.7</v>
      </c>
      <c r="Q43" s="224">
        <f t="shared" si="6"/>
        <v>0.6</v>
      </c>
      <c r="R43" s="225">
        <f t="shared" si="5"/>
        <v>1.1833333333333336</v>
      </c>
      <c r="S43" s="226"/>
      <c r="T43" s="226"/>
    </row>
    <row r="44" spans="2:20" ht="24.95" customHeight="1" x14ac:dyDescent="0.2">
      <c r="B44" s="174" t="s">
        <v>42</v>
      </c>
      <c r="C44" s="175" t="s">
        <v>22</v>
      </c>
      <c r="D44" s="227">
        <v>6.8000000000000005E-2</v>
      </c>
      <c r="E44" s="193">
        <v>6.7100000000000007E-2</v>
      </c>
      <c r="F44" s="193">
        <v>3.1099999999999999E-2</v>
      </c>
      <c r="G44" s="193">
        <v>3.32E-2</v>
      </c>
      <c r="H44" s="193">
        <v>2.29E-2</v>
      </c>
      <c r="I44" s="227">
        <v>2.76E-2</v>
      </c>
      <c r="J44" s="161">
        <v>2.8400000000000002E-2</v>
      </c>
      <c r="K44" s="227">
        <v>2.5600000000000001E-2</v>
      </c>
      <c r="L44" s="227">
        <v>3.3000000000000002E-2</v>
      </c>
      <c r="M44" s="227">
        <v>3.0499999999999999E-2</v>
      </c>
      <c r="N44" s="227">
        <v>4.7300000000000002E-2</v>
      </c>
      <c r="O44" s="193">
        <v>3.04E-2</v>
      </c>
      <c r="P44" s="228">
        <f t="shared" si="4"/>
        <v>6.8000000000000005E-2</v>
      </c>
      <c r="Q44" s="229">
        <f t="shared" si="6"/>
        <v>2.29E-2</v>
      </c>
      <c r="R44" s="230">
        <f t="shared" si="5"/>
        <v>3.7091666666666662E-2</v>
      </c>
      <c r="S44" s="226"/>
      <c r="T44" s="226"/>
    </row>
    <row r="45" spans="2:20" ht="24.95" customHeight="1" x14ac:dyDescent="0.2">
      <c r="B45" s="174" t="s">
        <v>43</v>
      </c>
      <c r="C45" s="175" t="s">
        <v>44</v>
      </c>
      <c r="D45" s="192">
        <v>4.25</v>
      </c>
      <c r="E45" s="193">
        <v>3.9470588235294124</v>
      </c>
      <c r="F45" s="193">
        <v>2.8272727272727267</v>
      </c>
      <c r="G45" s="192">
        <v>2.7666666666666671</v>
      </c>
      <c r="H45" s="192">
        <v>2.5444444444444443</v>
      </c>
      <c r="I45" s="192">
        <v>4.5999999999999996</v>
      </c>
      <c r="J45" s="161">
        <v>2.5818181818181816</v>
      </c>
      <c r="K45" s="192">
        <v>2.56</v>
      </c>
      <c r="L45" s="192">
        <v>2.5384615384615383</v>
      </c>
      <c r="M45" s="192">
        <v>2.3461538461538463</v>
      </c>
      <c r="N45" s="192">
        <v>3.6384615384615384</v>
      </c>
      <c r="O45" s="193">
        <v>2.7636363636363632</v>
      </c>
      <c r="P45" s="163">
        <f t="shared" si="4"/>
        <v>4.5999999999999996</v>
      </c>
      <c r="Q45" s="231">
        <f t="shared" si="6"/>
        <v>2.3461538461538463</v>
      </c>
      <c r="R45" s="232">
        <f t="shared" si="5"/>
        <v>3.1136645108703935</v>
      </c>
      <c r="S45" s="226"/>
      <c r="T45" s="226"/>
    </row>
    <row r="46" spans="2:20" ht="24.95" customHeight="1" x14ac:dyDescent="0.2">
      <c r="B46" s="191" t="s">
        <v>335</v>
      </c>
      <c r="C46" s="175" t="s">
        <v>22</v>
      </c>
      <c r="D46" s="192">
        <v>5.47</v>
      </c>
      <c r="E46" s="192">
        <v>5.05</v>
      </c>
      <c r="F46" s="192">
        <v>4.72</v>
      </c>
      <c r="G46" s="192">
        <v>5.64</v>
      </c>
      <c r="H46" s="192">
        <v>5.42</v>
      </c>
      <c r="I46" s="192">
        <v>5</v>
      </c>
      <c r="J46" s="161">
        <v>4.32</v>
      </c>
      <c r="K46" s="192">
        <v>4.25</v>
      </c>
      <c r="L46" s="192">
        <v>4.46</v>
      </c>
      <c r="M46" s="192">
        <v>5.03</v>
      </c>
      <c r="N46" s="192">
        <v>6.07</v>
      </c>
      <c r="O46" s="192">
        <v>5.65</v>
      </c>
      <c r="P46" s="171">
        <f t="shared" si="4"/>
        <v>6.07</v>
      </c>
      <c r="Q46" s="172">
        <f t="shared" si="6"/>
        <v>4.25</v>
      </c>
      <c r="R46" s="173">
        <f t="shared" si="5"/>
        <v>5.09</v>
      </c>
      <c r="S46" s="204" t="s">
        <v>46</v>
      </c>
      <c r="T46" s="204" t="s">
        <v>6</v>
      </c>
    </row>
    <row r="47" spans="2:20" ht="24.95" customHeight="1" x14ac:dyDescent="0.2">
      <c r="B47" s="174" t="s">
        <v>47</v>
      </c>
      <c r="C47" s="175" t="s">
        <v>22</v>
      </c>
      <c r="D47" s="203">
        <v>1.4</v>
      </c>
      <c r="E47" s="203">
        <v>1.3</v>
      </c>
      <c r="F47" s="203">
        <v>1.2</v>
      </c>
      <c r="G47" s="203">
        <v>1.3</v>
      </c>
      <c r="H47" s="193">
        <v>1.5</v>
      </c>
      <c r="I47" s="203">
        <v>1.4</v>
      </c>
      <c r="J47" s="233">
        <v>1.5</v>
      </c>
      <c r="K47" s="203">
        <v>1.1000000000000001</v>
      </c>
      <c r="L47" s="203">
        <v>1.2</v>
      </c>
      <c r="M47" s="203">
        <v>2</v>
      </c>
      <c r="N47" s="234">
        <v>0.9</v>
      </c>
      <c r="O47" s="203">
        <v>1.2</v>
      </c>
      <c r="P47" s="171">
        <f t="shared" si="4"/>
        <v>2</v>
      </c>
      <c r="Q47" s="172">
        <f t="shared" si="6"/>
        <v>0.9</v>
      </c>
      <c r="R47" s="173">
        <f t="shared" si="5"/>
        <v>1.3333333333333333</v>
      </c>
      <c r="S47" s="204" t="s">
        <v>48</v>
      </c>
      <c r="T47" s="235" t="s">
        <v>6</v>
      </c>
    </row>
    <row r="48" spans="2:20" ht="24.95" customHeight="1" x14ac:dyDescent="0.2">
      <c r="B48" s="236" t="s">
        <v>49</v>
      </c>
      <c r="C48" s="159" t="s">
        <v>50</v>
      </c>
      <c r="D48" s="237">
        <v>12033</v>
      </c>
      <c r="E48" s="237">
        <v>9804</v>
      </c>
      <c r="F48" s="237">
        <v>6131</v>
      </c>
      <c r="G48" s="237">
        <v>6867</v>
      </c>
      <c r="H48" s="237">
        <v>8164</v>
      </c>
      <c r="I48" s="237">
        <v>6488</v>
      </c>
      <c r="J48" s="184">
        <v>14136</v>
      </c>
      <c r="K48" s="237">
        <v>4352</v>
      </c>
      <c r="L48" s="237">
        <v>8164</v>
      </c>
      <c r="M48" s="237">
        <v>6131</v>
      </c>
      <c r="N48" s="237">
        <v>24196</v>
      </c>
      <c r="O48" s="237">
        <v>7270</v>
      </c>
      <c r="P48" s="238">
        <f t="shared" si="4"/>
        <v>24196</v>
      </c>
      <c r="Q48" s="239">
        <f t="shared" si="6"/>
        <v>4352</v>
      </c>
      <c r="R48" s="240">
        <f t="shared" si="5"/>
        <v>9478</v>
      </c>
      <c r="S48" s="235" t="s">
        <v>51</v>
      </c>
      <c r="T48" s="235" t="s">
        <v>6</v>
      </c>
    </row>
    <row r="49" spans="2:20" ht="24.95" customHeight="1" x14ac:dyDescent="0.2">
      <c r="B49" s="236" t="s">
        <v>52</v>
      </c>
      <c r="C49" s="175" t="s">
        <v>50</v>
      </c>
      <c r="D49" s="237">
        <v>344.8</v>
      </c>
      <c r="E49" s="237">
        <v>686.7</v>
      </c>
      <c r="F49" s="237">
        <v>866.4</v>
      </c>
      <c r="G49" s="237">
        <v>218.7</v>
      </c>
      <c r="H49" s="193">
        <v>10.6</v>
      </c>
      <c r="I49" s="237">
        <v>231</v>
      </c>
      <c r="J49" s="184">
        <v>1296</v>
      </c>
      <c r="K49" s="237">
        <v>223</v>
      </c>
      <c r="L49" s="237">
        <v>663</v>
      </c>
      <c r="M49" s="237">
        <v>1236</v>
      </c>
      <c r="N49" s="237">
        <v>4611</v>
      </c>
      <c r="O49" s="237">
        <v>1515</v>
      </c>
      <c r="P49" s="238">
        <f t="shared" si="4"/>
        <v>4611</v>
      </c>
      <c r="Q49" s="239">
        <f t="shared" si="6"/>
        <v>10.6</v>
      </c>
      <c r="R49" s="240">
        <f t="shared" si="5"/>
        <v>991.85</v>
      </c>
      <c r="S49" s="235" t="s">
        <v>53</v>
      </c>
      <c r="T49" s="241" t="s">
        <v>7</v>
      </c>
    </row>
    <row r="50" spans="2:20" ht="24.95" customHeight="1" x14ac:dyDescent="0.2">
      <c r="B50" s="236" t="s">
        <v>355</v>
      </c>
      <c r="C50" s="175" t="s">
        <v>50</v>
      </c>
      <c r="D50" s="237">
        <v>203</v>
      </c>
      <c r="E50" s="237">
        <v>624</v>
      </c>
      <c r="F50" s="237">
        <v>473</v>
      </c>
      <c r="G50" s="237">
        <v>199</v>
      </c>
      <c r="H50" s="237">
        <v>199</v>
      </c>
      <c r="I50" s="237">
        <v>97</v>
      </c>
      <c r="J50" s="184">
        <v>173</v>
      </c>
      <c r="K50" s="237">
        <v>110</v>
      </c>
      <c r="L50" s="237">
        <v>318</v>
      </c>
      <c r="M50" s="237">
        <v>305</v>
      </c>
      <c r="N50" s="237">
        <v>259</v>
      </c>
      <c r="O50" s="237">
        <v>281</v>
      </c>
      <c r="P50" s="238">
        <f t="shared" si="4"/>
        <v>624</v>
      </c>
      <c r="Q50" s="239">
        <f t="shared" si="6"/>
        <v>97</v>
      </c>
      <c r="R50" s="240">
        <f t="shared" si="5"/>
        <v>270.08333333333331</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20.88</v>
      </c>
      <c r="E54" s="181">
        <v>28.71</v>
      </c>
      <c r="F54" s="251">
        <v>12.85</v>
      </c>
      <c r="G54" s="244">
        <v>9.6999999999999993</v>
      </c>
      <c r="H54" s="244">
        <v>9.14</v>
      </c>
      <c r="I54" s="244">
        <v>9.75</v>
      </c>
      <c r="J54" s="244">
        <v>11.7</v>
      </c>
      <c r="K54" s="244">
        <v>10.42</v>
      </c>
      <c r="L54" s="244">
        <v>14.44</v>
      </c>
      <c r="M54" s="244">
        <v>10.88</v>
      </c>
      <c r="N54" s="244">
        <v>17.57</v>
      </c>
      <c r="O54" s="252">
        <v>12.88</v>
      </c>
      <c r="P54" s="249">
        <f>MAX(D54:O54)</f>
        <v>28.71</v>
      </c>
      <c r="Q54" s="250">
        <f>MIN(D54:O54)</f>
        <v>9.14</v>
      </c>
      <c r="R54" s="165">
        <f>AVERAGE(D54:O54)</f>
        <v>14.076666666666666</v>
      </c>
      <c r="S54" s="248" t="s">
        <v>6</v>
      </c>
      <c r="T54" s="180" t="s">
        <v>7</v>
      </c>
    </row>
    <row r="55" spans="2:20" ht="24.95" customHeight="1" x14ac:dyDescent="0.2">
      <c r="B55" s="236" t="s">
        <v>58</v>
      </c>
      <c r="C55" s="217" t="s">
        <v>339</v>
      </c>
      <c r="D55" s="182">
        <v>0.57999999999999996</v>
      </c>
      <c r="E55" s="181">
        <v>0.33</v>
      </c>
      <c r="F55" s="251">
        <v>0.93</v>
      </c>
      <c r="G55" s="244">
        <v>1.1000000000000001</v>
      </c>
      <c r="H55" s="244">
        <v>0.6</v>
      </c>
      <c r="I55" s="244">
        <v>0.19</v>
      </c>
      <c r="J55" s="244">
        <v>0.3</v>
      </c>
      <c r="K55" s="244">
        <v>0.31</v>
      </c>
      <c r="L55" s="244">
        <v>0.27</v>
      </c>
      <c r="M55" s="244">
        <v>0.22</v>
      </c>
      <c r="N55" s="244">
        <v>0.55000000000000004</v>
      </c>
      <c r="O55" s="252">
        <v>0.15</v>
      </c>
      <c r="P55" s="249">
        <f>MAX(D55:O55)</f>
        <v>1.1000000000000001</v>
      </c>
      <c r="Q55" s="250">
        <f>MIN(D55:O55)</f>
        <v>0.15</v>
      </c>
      <c r="R55" s="165">
        <f>AVERAGE(D55:O55)</f>
        <v>0.46083333333333326</v>
      </c>
      <c r="S55" s="248" t="s">
        <v>6</v>
      </c>
      <c r="T55" s="180" t="s">
        <v>7</v>
      </c>
    </row>
    <row r="56" spans="2:20" ht="24.95" customHeight="1" thickBot="1" x14ac:dyDescent="0.25">
      <c r="B56" s="253" t="s">
        <v>59</v>
      </c>
      <c r="C56" s="254" t="s">
        <v>60</v>
      </c>
      <c r="D56" s="255">
        <v>68.226155999999989</v>
      </c>
      <c r="E56" s="256">
        <v>65.493660000000006</v>
      </c>
      <c r="F56" s="257">
        <v>65.180463999999986</v>
      </c>
      <c r="G56" s="258">
        <v>70.079251999999997</v>
      </c>
      <c r="H56" s="258">
        <v>70</v>
      </c>
      <c r="I56" s="258">
        <v>69</v>
      </c>
      <c r="J56" s="258">
        <v>71</v>
      </c>
      <c r="K56" s="258">
        <v>80.246815999999995</v>
      </c>
      <c r="L56" s="258">
        <v>67</v>
      </c>
      <c r="M56" s="258">
        <v>61.010884000000004</v>
      </c>
      <c r="N56" s="258">
        <v>59.099598000000015</v>
      </c>
      <c r="O56" s="259">
        <v>65.449196000000001</v>
      </c>
      <c r="P56" s="249">
        <f>MAX(D56:O56)</f>
        <v>80.246815999999995</v>
      </c>
      <c r="Q56" s="250">
        <f>MIN(D56:O56)</f>
        <v>59.099598000000015</v>
      </c>
      <c r="R56" s="165">
        <f>AVERAGE(D56:O56)</f>
        <v>67.648835500000004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v>12</v>
      </c>
      <c r="G62" s="269">
        <v>3</v>
      </c>
      <c r="H62" s="269">
        <v>5</v>
      </c>
      <c r="I62" s="269">
        <v>4</v>
      </c>
      <c r="J62" s="270">
        <v>3</v>
      </c>
      <c r="K62" s="269">
        <v>2</v>
      </c>
      <c r="L62" s="269">
        <v>4</v>
      </c>
      <c r="M62" s="269">
        <v>3</v>
      </c>
      <c r="N62" s="269">
        <v>1</v>
      </c>
      <c r="O62" s="271">
        <v>9</v>
      </c>
      <c r="P62" s="154" t="s">
        <v>7</v>
      </c>
      <c r="Q62" s="155" t="s">
        <v>7</v>
      </c>
      <c r="R62" s="156" t="s">
        <v>7</v>
      </c>
      <c r="S62" s="157" t="s">
        <v>6</v>
      </c>
      <c r="T62" s="157" t="s">
        <v>6</v>
      </c>
    </row>
    <row r="63" spans="2:20" ht="24.95" customHeight="1" x14ac:dyDescent="0.2">
      <c r="B63" s="158" t="s">
        <v>8</v>
      </c>
      <c r="C63" s="159" t="s">
        <v>9</v>
      </c>
      <c r="D63" s="182" t="s">
        <v>567</v>
      </c>
      <c r="E63" s="181">
        <v>12.09</v>
      </c>
      <c r="F63" s="272" t="s">
        <v>396</v>
      </c>
      <c r="G63" s="272" t="s">
        <v>581</v>
      </c>
      <c r="H63" s="272" t="s">
        <v>586</v>
      </c>
      <c r="I63" s="272" t="s">
        <v>548</v>
      </c>
      <c r="J63" s="272" t="s">
        <v>594</v>
      </c>
      <c r="K63" s="272">
        <v>12.03</v>
      </c>
      <c r="L63" s="272" t="s">
        <v>600</v>
      </c>
      <c r="M63" s="272" t="s">
        <v>603</v>
      </c>
      <c r="N63" s="272" t="s">
        <v>606</v>
      </c>
      <c r="O63" s="273">
        <v>11.42</v>
      </c>
      <c r="P63" s="163" t="s">
        <v>7</v>
      </c>
      <c r="Q63" s="164" t="s">
        <v>7</v>
      </c>
      <c r="R63" s="165" t="s">
        <v>7</v>
      </c>
      <c r="S63" s="166" t="s">
        <v>6</v>
      </c>
      <c r="T63" s="166" t="s">
        <v>6</v>
      </c>
    </row>
    <row r="64" spans="2:20" ht="24.95" customHeight="1" x14ac:dyDescent="0.2">
      <c r="B64" s="158" t="s">
        <v>313</v>
      </c>
      <c r="C64" s="159" t="s">
        <v>11</v>
      </c>
      <c r="D64" s="167">
        <v>22.8</v>
      </c>
      <c r="E64" s="169">
        <v>20.7</v>
      </c>
      <c r="F64" s="168">
        <v>21.4</v>
      </c>
      <c r="G64" s="169">
        <v>22.1</v>
      </c>
      <c r="H64" s="168">
        <v>22.9</v>
      </c>
      <c r="I64" s="169">
        <v>28.5</v>
      </c>
      <c r="J64" s="272">
        <v>17.7</v>
      </c>
      <c r="K64" s="139">
        <v>18.2</v>
      </c>
      <c r="L64" s="274">
        <v>22.1</v>
      </c>
      <c r="M64" s="169">
        <v>11.4</v>
      </c>
      <c r="N64" s="169">
        <v>20.100000000000001</v>
      </c>
      <c r="O64" s="275">
        <v>16.3</v>
      </c>
      <c r="P64" s="171">
        <f>MAX(D64:O64)</f>
        <v>28.5</v>
      </c>
      <c r="Q64" s="172">
        <f>MIN(D64:O64)</f>
        <v>11.4</v>
      </c>
      <c r="R64" s="173">
        <f>AVERAGE(D64:O64)</f>
        <v>20.349999999999998</v>
      </c>
      <c r="S64" s="166" t="s">
        <v>6</v>
      </c>
      <c r="T64" s="166" t="s">
        <v>6</v>
      </c>
    </row>
    <row r="65" spans="2:20" ht="24.95" customHeight="1" x14ac:dyDescent="0.2">
      <c r="B65" s="174" t="s">
        <v>12</v>
      </c>
      <c r="C65" s="175" t="s">
        <v>13</v>
      </c>
      <c r="D65" s="167">
        <v>8</v>
      </c>
      <c r="E65" s="168">
        <v>10</v>
      </c>
      <c r="F65" s="168">
        <v>3</v>
      </c>
      <c r="G65" s="168">
        <v>1</v>
      </c>
      <c r="H65" s="168">
        <v>2</v>
      </c>
      <c r="I65" s="176">
        <v>5</v>
      </c>
      <c r="J65" s="272">
        <v>4</v>
      </c>
      <c r="K65" s="168">
        <v>1</v>
      </c>
      <c r="L65" s="276">
        <v>0</v>
      </c>
      <c r="M65" s="176">
        <v>2</v>
      </c>
      <c r="N65" s="176">
        <v>13</v>
      </c>
      <c r="O65" s="277">
        <v>3</v>
      </c>
      <c r="P65" s="177">
        <f>MAX(D65:O65)</f>
        <v>13</v>
      </c>
      <c r="Q65" s="178">
        <f>MIN(D65:O65)</f>
        <v>0</v>
      </c>
      <c r="R65" s="179">
        <f>AVERAGE(D65:O65)</f>
        <v>4.333333333333333</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69</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11.2</v>
      </c>
      <c r="E67" s="181">
        <v>27.5</v>
      </c>
      <c r="F67" s="181">
        <v>6.73</v>
      </c>
      <c r="G67" s="181">
        <v>5.28</v>
      </c>
      <c r="H67" s="181">
        <v>4.3899999999999997</v>
      </c>
      <c r="I67" s="181">
        <v>5.22</v>
      </c>
      <c r="J67" s="272">
        <v>1.96</v>
      </c>
      <c r="K67" s="181">
        <v>2.1</v>
      </c>
      <c r="L67" s="280">
        <v>4.5599999999999996</v>
      </c>
      <c r="M67" s="181">
        <v>3.22</v>
      </c>
      <c r="N67" s="181">
        <v>153</v>
      </c>
      <c r="O67" s="281">
        <v>6.12</v>
      </c>
      <c r="P67" s="171">
        <f>MAX(D67:O67)</f>
        <v>153</v>
      </c>
      <c r="Q67" s="172">
        <f t="shared" ref="Q67:Q81" si="8">MIN(D67:O67)</f>
        <v>1.96</v>
      </c>
      <c r="R67" s="173">
        <f>AVERAGE(D67:O67)</f>
        <v>19.273333333333337</v>
      </c>
      <c r="S67" s="180" t="s">
        <v>7</v>
      </c>
      <c r="T67" s="180" t="s">
        <v>7</v>
      </c>
    </row>
    <row r="68" spans="2:20" ht="24.95" customHeight="1" x14ac:dyDescent="0.2">
      <c r="B68" s="174" t="s">
        <v>16</v>
      </c>
      <c r="C68" s="175"/>
      <c r="D68" s="167">
        <v>8.0399999999999991</v>
      </c>
      <c r="E68" s="168">
        <v>7.79</v>
      </c>
      <c r="F68" s="168">
        <v>7.66</v>
      </c>
      <c r="G68" s="168">
        <v>7.72</v>
      </c>
      <c r="H68" s="168">
        <v>7.76</v>
      </c>
      <c r="I68" s="181">
        <v>7.77</v>
      </c>
      <c r="J68" s="272">
        <v>7.59</v>
      </c>
      <c r="K68" s="181">
        <v>7.85</v>
      </c>
      <c r="L68" s="276">
        <v>7.79</v>
      </c>
      <c r="M68" s="181">
        <v>7.74</v>
      </c>
      <c r="N68" s="181">
        <v>7.65</v>
      </c>
      <c r="O68" s="281">
        <v>7.96</v>
      </c>
      <c r="P68" s="163">
        <f>MAX(D68:O68)</f>
        <v>8.0399999999999991</v>
      </c>
      <c r="Q68" s="164">
        <f t="shared" si="8"/>
        <v>7.59</v>
      </c>
      <c r="R68" s="165">
        <f>AVERAGE(D68:O68)</f>
        <v>7.7766666666666664</v>
      </c>
      <c r="S68" s="166" t="s">
        <v>17</v>
      </c>
      <c r="T68" s="166" t="s">
        <v>6</v>
      </c>
    </row>
    <row r="69" spans="2:20" ht="24.95" customHeight="1" x14ac:dyDescent="0.2">
      <c r="B69" s="174" t="s">
        <v>359</v>
      </c>
      <c r="C69" s="183" t="s">
        <v>19</v>
      </c>
      <c r="D69" s="167">
        <v>216</v>
      </c>
      <c r="E69" s="168">
        <v>236</v>
      </c>
      <c r="F69" s="168">
        <v>208</v>
      </c>
      <c r="G69" s="168">
        <v>202</v>
      </c>
      <c r="H69" s="168">
        <v>174</v>
      </c>
      <c r="I69" s="176">
        <v>193</v>
      </c>
      <c r="J69" s="282">
        <v>200</v>
      </c>
      <c r="K69" s="168">
        <v>203</v>
      </c>
      <c r="L69" s="276">
        <v>199</v>
      </c>
      <c r="M69" s="176">
        <v>197</v>
      </c>
      <c r="N69" s="176">
        <v>184</v>
      </c>
      <c r="O69" s="277">
        <v>179</v>
      </c>
      <c r="P69" s="177">
        <f>MAX(D69:O69)</f>
        <v>236</v>
      </c>
      <c r="Q69" s="178">
        <f t="shared" si="8"/>
        <v>174</v>
      </c>
      <c r="R69" s="179">
        <f>AVERAGE(D69:O69)</f>
        <v>199.25</v>
      </c>
      <c r="S69" s="180" t="s">
        <v>7</v>
      </c>
      <c r="T69" s="180" t="s">
        <v>7</v>
      </c>
    </row>
    <row r="70" spans="2:20" ht="24.95" customHeight="1" x14ac:dyDescent="0.2">
      <c r="B70" s="185" t="s">
        <v>365</v>
      </c>
      <c r="C70" s="186" t="s">
        <v>20</v>
      </c>
      <c r="D70" s="182">
        <v>0.1</v>
      </c>
      <c r="E70" s="181">
        <v>0.11</v>
      </c>
      <c r="F70" s="181">
        <v>0.1</v>
      </c>
      <c r="G70" s="187">
        <v>0.09</v>
      </c>
      <c r="H70" s="187">
        <v>0.09</v>
      </c>
      <c r="I70" s="187">
        <v>0.08</v>
      </c>
      <c r="J70" s="188">
        <v>0.09</v>
      </c>
      <c r="K70" s="181">
        <v>0.09</v>
      </c>
      <c r="L70" s="187">
        <v>0.09</v>
      </c>
      <c r="M70" s="187">
        <v>0.09</v>
      </c>
      <c r="N70" s="187">
        <v>0.09</v>
      </c>
      <c r="O70" s="189">
        <v>0.09</v>
      </c>
      <c r="P70" s="163">
        <f>MAX(D70:O70)</f>
        <v>0.11</v>
      </c>
      <c r="Q70" s="164">
        <f t="shared" si="8"/>
        <v>0.08</v>
      </c>
      <c r="R70" s="165">
        <f>AVERAGE(D70:O70)</f>
        <v>9.2499999999999985E-2</v>
      </c>
      <c r="S70" s="190" t="s">
        <v>7</v>
      </c>
      <c r="T70" s="180" t="s">
        <v>7</v>
      </c>
    </row>
    <row r="71" spans="2:20" ht="24.95" customHeight="1" x14ac:dyDescent="0.2">
      <c r="B71" s="174" t="s">
        <v>21</v>
      </c>
      <c r="C71" s="175" t="s">
        <v>22</v>
      </c>
      <c r="D71" s="167">
        <v>99</v>
      </c>
      <c r="E71" s="168">
        <v>110</v>
      </c>
      <c r="F71" s="168">
        <v>104</v>
      </c>
      <c r="G71" s="168">
        <v>101</v>
      </c>
      <c r="H71" s="168">
        <v>92</v>
      </c>
      <c r="I71" s="176">
        <v>88</v>
      </c>
      <c r="J71" s="282">
        <v>99</v>
      </c>
      <c r="K71" s="139">
        <v>99</v>
      </c>
      <c r="L71" s="276">
        <v>93</v>
      </c>
      <c r="M71" s="176">
        <v>94</v>
      </c>
      <c r="N71" s="176">
        <v>86</v>
      </c>
      <c r="O71" s="277">
        <v>88</v>
      </c>
      <c r="P71" s="177">
        <f t="shared" ref="P71:P92" si="9">MAX(D71:O71)</f>
        <v>110</v>
      </c>
      <c r="Q71" s="178">
        <f t="shared" si="8"/>
        <v>86</v>
      </c>
      <c r="R71" s="179">
        <f t="shared" ref="R71:R80" si="10">AVERAGE(D71:O71)</f>
        <v>96.083333333333329</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v>133</v>
      </c>
      <c r="G73" s="168">
        <v>126</v>
      </c>
      <c r="H73" s="168">
        <v>106</v>
      </c>
      <c r="I73" s="176">
        <v>120</v>
      </c>
      <c r="J73" s="176">
        <v>122</v>
      </c>
      <c r="K73" s="176">
        <v>122</v>
      </c>
      <c r="L73" s="276">
        <v>122</v>
      </c>
      <c r="M73" s="176">
        <v>122</v>
      </c>
      <c r="N73" s="176">
        <v>207</v>
      </c>
      <c r="O73" s="277">
        <v>113</v>
      </c>
      <c r="P73" s="177">
        <f t="shared" si="9"/>
        <v>207</v>
      </c>
      <c r="Q73" s="178">
        <f t="shared" si="8"/>
        <v>106</v>
      </c>
      <c r="R73" s="179">
        <f t="shared" si="10"/>
        <v>132.08333333333334</v>
      </c>
      <c r="S73" s="166" t="s">
        <v>6</v>
      </c>
      <c r="T73" s="166" t="s">
        <v>6</v>
      </c>
    </row>
    <row r="74" spans="2:20" ht="24.95" customHeight="1" x14ac:dyDescent="0.2">
      <c r="B74" s="174" t="s">
        <v>25</v>
      </c>
      <c r="C74" s="175" t="s">
        <v>22</v>
      </c>
      <c r="D74" s="167">
        <v>130</v>
      </c>
      <c r="E74" s="168">
        <v>142</v>
      </c>
      <c r="F74" s="168">
        <v>125</v>
      </c>
      <c r="G74" s="168">
        <v>121</v>
      </c>
      <c r="H74" s="168">
        <v>104</v>
      </c>
      <c r="I74" s="176">
        <v>116</v>
      </c>
      <c r="J74" s="176">
        <v>120</v>
      </c>
      <c r="K74" s="176">
        <v>122</v>
      </c>
      <c r="L74" s="276">
        <v>119</v>
      </c>
      <c r="M74" s="176">
        <v>118</v>
      </c>
      <c r="N74" s="176">
        <v>110</v>
      </c>
      <c r="O74" s="277">
        <v>107</v>
      </c>
      <c r="P74" s="177">
        <f t="shared" si="9"/>
        <v>142</v>
      </c>
      <c r="Q74" s="178">
        <f t="shared" si="8"/>
        <v>104</v>
      </c>
      <c r="R74" s="179">
        <f t="shared" si="10"/>
        <v>119.5</v>
      </c>
      <c r="S74" s="180" t="s">
        <v>7</v>
      </c>
      <c r="T74" s="180" t="s">
        <v>7</v>
      </c>
    </row>
    <row r="75" spans="2:20" ht="24.95" customHeight="1" x14ac:dyDescent="0.2">
      <c r="B75" s="174" t="s">
        <v>26</v>
      </c>
      <c r="C75" s="175" t="s">
        <v>22</v>
      </c>
      <c r="D75" s="167">
        <v>6</v>
      </c>
      <c r="E75" s="168">
        <v>14</v>
      </c>
      <c r="F75" s="168">
        <v>8</v>
      </c>
      <c r="G75" s="168">
        <v>5</v>
      </c>
      <c r="H75" s="168">
        <v>2</v>
      </c>
      <c r="I75" s="176">
        <v>4</v>
      </c>
      <c r="J75" s="176">
        <v>2</v>
      </c>
      <c r="K75" s="176">
        <v>0</v>
      </c>
      <c r="L75" s="276">
        <v>3</v>
      </c>
      <c r="M75" s="176">
        <v>4</v>
      </c>
      <c r="N75" s="176">
        <v>97</v>
      </c>
      <c r="O75" s="277">
        <v>6</v>
      </c>
      <c r="P75" s="177">
        <f t="shared" si="9"/>
        <v>97</v>
      </c>
      <c r="Q75" s="178">
        <f t="shared" si="8"/>
        <v>0</v>
      </c>
      <c r="R75" s="179">
        <f t="shared" si="10"/>
        <v>12.583333333333334</v>
      </c>
      <c r="S75" s="180" t="s">
        <v>7</v>
      </c>
      <c r="T75" s="180" t="s">
        <v>7</v>
      </c>
    </row>
    <row r="76" spans="2:20" ht="24.95" customHeight="1" x14ac:dyDescent="0.2">
      <c r="B76" s="174" t="s">
        <v>27</v>
      </c>
      <c r="C76" s="175" t="s">
        <v>22</v>
      </c>
      <c r="D76" s="167">
        <v>109</v>
      </c>
      <c r="E76" s="168">
        <v>112</v>
      </c>
      <c r="F76" s="168">
        <v>100</v>
      </c>
      <c r="G76" s="168">
        <v>96</v>
      </c>
      <c r="H76" s="168">
        <v>89</v>
      </c>
      <c r="I76" s="176">
        <v>86</v>
      </c>
      <c r="J76" s="176">
        <v>99</v>
      </c>
      <c r="K76" s="176">
        <v>97</v>
      </c>
      <c r="L76" s="276">
        <v>92</v>
      </c>
      <c r="M76" s="176">
        <v>90</v>
      </c>
      <c r="N76" s="176">
        <v>90</v>
      </c>
      <c r="O76" s="277">
        <v>88</v>
      </c>
      <c r="P76" s="177">
        <f t="shared" si="9"/>
        <v>112</v>
      </c>
      <c r="Q76" s="178">
        <f t="shared" si="8"/>
        <v>86</v>
      </c>
      <c r="R76" s="179">
        <f t="shared" si="10"/>
        <v>95.666666666666671</v>
      </c>
      <c r="S76" s="180" t="s">
        <v>7</v>
      </c>
      <c r="T76" s="180" t="s">
        <v>7</v>
      </c>
    </row>
    <row r="77" spans="2:20" ht="24.95" customHeight="1" x14ac:dyDescent="0.2">
      <c r="B77" s="174" t="s">
        <v>28</v>
      </c>
      <c r="C77" s="175" t="s">
        <v>22</v>
      </c>
      <c r="D77" s="167">
        <v>99</v>
      </c>
      <c r="E77" s="168">
        <v>110</v>
      </c>
      <c r="F77" s="168">
        <v>100</v>
      </c>
      <c r="G77" s="168">
        <v>96</v>
      </c>
      <c r="H77" s="168">
        <v>89</v>
      </c>
      <c r="I77" s="176">
        <v>86</v>
      </c>
      <c r="J77" s="176">
        <v>99</v>
      </c>
      <c r="K77" s="176">
        <v>97</v>
      </c>
      <c r="L77" s="276">
        <v>92</v>
      </c>
      <c r="M77" s="176">
        <v>90</v>
      </c>
      <c r="N77" s="176">
        <v>86</v>
      </c>
      <c r="O77" s="277">
        <v>88</v>
      </c>
      <c r="P77" s="177">
        <f t="shared" si="9"/>
        <v>110</v>
      </c>
      <c r="Q77" s="178">
        <f t="shared" si="8"/>
        <v>86</v>
      </c>
      <c r="R77" s="179">
        <f t="shared" si="10"/>
        <v>94.333333333333329</v>
      </c>
      <c r="S77" s="180" t="s">
        <v>7</v>
      </c>
      <c r="T77" s="180" t="s">
        <v>7</v>
      </c>
    </row>
    <row r="78" spans="2:20" ht="24.95" customHeight="1" x14ac:dyDescent="0.2">
      <c r="B78" s="174" t="s">
        <v>29</v>
      </c>
      <c r="C78" s="175" t="s">
        <v>22</v>
      </c>
      <c r="D78" s="167">
        <v>10</v>
      </c>
      <c r="E78" s="168">
        <v>2</v>
      </c>
      <c r="F78" s="168">
        <v>0</v>
      </c>
      <c r="G78" s="168">
        <v>0</v>
      </c>
      <c r="H78" s="168">
        <v>0</v>
      </c>
      <c r="I78" s="176">
        <v>0</v>
      </c>
      <c r="J78" s="176">
        <v>0</v>
      </c>
      <c r="K78" s="176">
        <v>0</v>
      </c>
      <c r="L78" s="276">
        <v>0</v>
      </c>
      <c r="M78" s="176">
        <v>0</v>
      </c>
      <c r="N78" s="176">
        <v>4</v>
      </c>
      <c r="O78" s="277">
        <v>0</v>
      </c>
      <c r="P78" s="177">
        <f t="shared" si="9"/>
        <v>10</v>
      </c>
      <c r="Q78" s="178">
        <f t="shared" si="8"/>
        <v>0</v>
      </c>
      <c r="R78" s="179">
        <f t="shared" si="10"/>
        <v>1.3333333333333333</v>
      </c>
      <c r="S78" s="180" t="s">
        <v>7</v>
      </c>
      <c r="T78" s="180" t="s">
        <v>7</v>
      </c>
    </row>
    <row r="79" spans="2:20" ht="24.95" customHeight="1" x14ac:dyDescent="0.2">
      <c r="B79" s="174" t="s">
        <v>30</v>
      </c>
      <c r="C79" s="175" t="s">
        <v>22</v>
      </c>
      <c r="D79" s="167">
        <v>1</v>
      </c>
      <c r="E79" s="168">
        <v>3</v>
      </c>
      <c r="F79" s="168">
        <v>1</v>
      </c>
      <c r="G79" s="168">
        <v>1</v>
      </c>
      <c r="H79" s="168">
        <v>0</v>
      </c>
      <c r="I79" s="176">
        <v>0</v>
      </c>
      <c r="J79" s="176">
        <v>2</v>
      </c>
      <c r="K79" s="176">
        <v>2</v>
      </c>
      <c r="L79" s="276">
        <v>0</v>
      </c>
      <c r="M79" s="176">
        <v>0</v>
      </c>
      <c r="N79" s="176">
        <v>0</v>
      </c>
      <c r="O79" s="277">
        <v>0</v>
      </c>
      <c r="P79" s="177">
        <f t="shared" si="9"/>
        <v>3</v>
      </c>
      <c r="Q79" s="178">
        <f t="shared" si="8"/>
        <v>0</v>
      </c>
      <c r="R79" s="179">
        <f t="shared" si="10"/>
        <v>0.83333333333333337</v>
      </c>
      <c r="S79" s="180" t="s">
        <v>7</v>
      </c>
      <c r="T79" s="180" t="s">
        <v>7</v>
      </c>
    </row>
    <row r="80" spans="2:20" ht="24.95" customHeight="1" x14ac:dyDescent="0.2">
      <c r="B80" s="174" t="s">
        <v>31</v>
      </c>
      <c r="C80" s="175" t="s">
        <v>22</v>
      </c>
      <c r="D80" s="167">
        <v>6</v>
      </c>
      <c r="E80" s="168">
        <v>7</v>
      </c>
      <c r="F80" s="168">
        <v>4</v>
      </c>
      <c r="G80" s="168">
        <v>3</v>
      </c>
      <c r="H80" s="168">
        <v>2</v>
      </c>
      <c r="I80" s="176">
        <v>3</v>
      </c>
      <c r="J80" s="176">
        <v>4</v>
      </c>
      <c r="K80" s="176">
        <v>2</v>
      </c>
      <c r="L80" s="276">
        <v>4</v>
      </c>
      <c r="M80" s="176">
        <v>3</v>
      </c>
      <c r="N80" s="176">
        <v>4</v>
      </c>
      <c r="O80" s="277">
        <v>2</v>
      </c>
      <c r="P80" s="177">
        <f t="shared" si="9"/>
        <v>7</v>
      </c>
      <c r="Q80" s="178">
        <f t="shared" si="8"/>
        <v>2</v>
      </c>
      <c r="R80" s="179">
        <f t="shared" si="10"/>
        <v>3.6666666666666665</v>
      </c>
      <c r="S80" s="180" t="s">
        <v>7</v>
      </c>
      <c r="T80" s="180" t="s">
        <v>7</v>
      </c>
    </row>
    <row r="81" spans="2:20" ht="24.95" customHeight="1" x14ac:dyDescent="0.2">
      <c r="B81" s="174" t="s">
        <v>32</v>
      </c>
      <c r="C81" s="175" t="s">
        <v>22</v>
      </c>
      <c r="D81" s="193">
        <v>1.58</v>
      </c>
      <c r="E81" s="192">
        <v>2.2799999999999998</v>
      </c>
      <c r="F81" s="193">
        <v>1.44</v>
      </c>
      <c r="G81" s="193">
        <v>1.03</v>
      </c>
      <c r="H81" s="193">
        <v>1.46</v>
      </c>
      <c r="I81" s="192">
        <v>1.29</v>
      </c>
      <c r="J81" s="181">
        <v>1.39</v>
      </c>
      <c r="K81" s="192">
        <v>1.43</v>
      </c>
      <c r="L81" s="283">
        <v>1.99</v>
      </c>
      <c r="M81" s="192">
        <v>1.56</v>
      </c>
      <c r="N81" s="192">
        <v>2.34</v>
      </c>
      <c r="O81" s="192">
        <v>1.26</v>
      </c>
      <c r="P81" s="163">
        <f t="shared" si="9"/>
        <v>2.34</v>
      </c>
      <c r="Q81" s="164">
        <f t="shared" si="8"/>
        <v>1.03</v>
      </c>
      <c r="R81" s="165">
        <f>AVERAGE(D81:O81)</f>
        <v>1.5875000000000001</v>
      </c>
      <c r="S81" s="180" t="s">
        <v>7</v>
      </c>
      <c r="T81" s="180" t="s">
        <v>7</v>
      </c>
    </row>
    <row r="82" spans="2:20" ht="24.95" customHeight="1" x14ac:dyDescent="0.2">
      <c r="B82" s="174" t="s">
        <v>33</v>
      </c>
      <c r="C82" s="175" t="s">
        <v>22</v>
      </c>
      <c r="D82" s="194">
        <v>0.01</v>
      </c>
      <c r="E82" s="194">
        <v>1.0999999999999999E-2</v>
      </c>
      <c r="F82" s="194">
        <v>0.05</v>
      </c>
      <c r="G82" s="193">
        <v>1.4999999999999999E-2</v>
      </c>
      <c r="H82" s="193">
        <v>5.2999999999999999E-2</v>
      </c>
      <c r="I82" s="194">
        <v>4.3999999999999997E-2</v>
      </c>
      <c r="J82" s="181">
        <v>0.06</v>
      </c>
      <c r="K82" s="194">
        <v>1.9E-2</v>
      </c>
      <c r="L82" s="284">
        <v>1.2999999999999999E-2</v>
      </c>
      <c r="M82" s="194">
        <v>7.1999999999999995E-2</v>
      </c>
      <c r="N82" s="194">
        <v>5.3999999999999999E-2</v>
      </c>
      <c r="O82" s="194">
        <v>8.9999999999999993E-3</v>
      </c>
      <c r="P82" s="195">
        <f t="shared" si="9"/>
        <v>7.1999999999999995E-2</v>
      </c>
      <c r="Q82" s="196" t="s">
        <v>62</v>
      </c>
      <c r="R82" s="197">
        <f>AVERAGE(D82:O82)</f>
        <v>3.4166666666666672E-2</v>
      </c>
      <c r="S82" s="180">
        <v>0.5</v>
      </c>
      <c r="T82" s="198">
        <v>0</v>
      </c>
    </row>
    <row r="83" spans="2:20" ht="24.95" customHeight="1" x14ac:dyDescent="0.2">
      <c r="B83" s="174" t="s">
        <v>320</v>
      </c>
      <c r="C83" s="175" t="s">
        <v>22</v>
      </c>
      <c r="D83" s="193">
        <v>0.77</v>
      </c>
      <c r="E83" s="193">
        <v>0.54</v>
      </c>
      <c r="F83" s="192">
        <v>0.24</v>
      </c>
      <c r="G83" s="192">
        <v>0.55000000000000004</v>
      </c>
      <c r="H83" s="193">
        <v>0.17</v>
      </c>
      <c r="I83" s="194">
        <v>0.12</v>
      </c>
      <c r="J83" s="181">
        <v>0.45</v>
      </c>
      <c r="K83" s="194">
        <v>0.2</v>
      </c>
      <c r="L83" s="192">
        <v>0.27</v>
      </c>
      <c r="M83" s="192">
        <v>0.1</v>
      </c>
      <c r="N83" s="192">
        <v>0.74</v>
      </c>
      <c r="O83" s="192">
        <v>0.2</v>
      </c>
      <c r="P83" s="195">
        <f t="shared" si="9"/>
        <v>0.77</v>
      </c>
      <c r="Q83" s="196" t="s">
        <v>62</v>
      </c>
      <c r="R83" s="197">
        <f>AVERAGE(D83:O83)</f>
        <v>0.36250000000000004</v>
      </c>
      <c r="S83" s="199">
        <v>5</v>
      </c>
      <c r="T83" s="198">
        <v>0.01</v>
      </c>
    </row>
    <row r="84" spans="2:20" ht="24.95" customHeight="1" x14ac:dyDescent="0.2">
      <c r="B84" s="174" t="s">
        <v>321</v>
      </c>
      <c r="C84" s="200" t="s">
        <v>22</v>
      </c>
      <c r="D84" s="285" t="s">
        <v>62</v>
      </c>
      <c r="E84" s="285" t="s">
        <v>62</v>
      </c>
      <c r="F84" s="285">
        <v>2.4E-2</v>
      </c>
      <c r="G84" s="286">
        <v>7.0000000000000001E-3</v>
      </c>
      <c r="H84" s="287">
        <v>8.0000000000000002E-3</v>
      </c>
      <c r="I84" s="286" t="s">
        <v>587</v>
      </c>
      <c r="J84" s="181">
        <v>1.0999999999999999E-2</v>
      </c>
      <c r="K84" s="286" t="s">
        <v>587</v>
      </c>
      <c r="L84" s="286">
        <v>5.0000000000000001E-3</v>
      </c>
      <c r="M84" s="286">
        <v>1.7000000000000001E-2</v>
      </c>
      <c r="N84" s="286">
        <v>2.4E-2</v>
      </c>
      <c r="O84" s="286">
        <v>6.0000000000000001E-3</v>
      </c>
      <c r="P84" s="195">
        <f t="shared" si="9"/>
        <v>2.4E-2</v>
      </c>
      <c r="Q84" s="201" t="s">
        <v>62</v>
      </c>
      <c r="R84" s="197">
        <f>AVERAGE(D84:O84)</f>
        <v>1.2750000000000001E-2</v>
      </c>
      <c r="S84" s="202" t="s">
        <v>7</v>
      </c>
      <c r="T84" s="198">
        <v>0.01</v>
      </c>
    </row>
    <row r="85" spans="2:20" ht="24.95" customHeight="1" x14ac:dyDescent="0.2">
      <c r="B85" s="174" t="s">
        <v>34</v>
      </c>
      <c r="C85" s="175" t="s">
        <v>22</v>
      </c>
      <c r="D85" s="193">
        <v>0.1</v>
      </c>
      <c r="E85" s="193">
        <v>0.5</v>
      </c>
      <c r="F85" s="194">
        <v>0</v>
      </c>
      <c r="G85" s="203">
        <v>0.2</v>
      </c>
      <c r="H85" s="193">
        <v>0.2</v>
      </c>
      <c r="I85" s="203">
        <v>0</v>
      </c>
      <c r="J85" s="181">
        <v>0</v>
      </c>
      <c r="K85" s="203">
        <v>0.4</v>
      </c>
      <c r="L85" s="203">
        <v>0.1</v>
      </c>
      <c r="M85" s="203">
        <v>0</v>
      </c>
      <c r="N85" s="203">
        <v>0.6</v>
      </c>
      <c r="O85" s="203">
        <v>0.3</v>
      </c>
      <c r="P85" s="195">
        <f t="shared" si="9"/>
        <v>0.6</v>
      </c>
      <c r="Q85" s="196">
        <f t="shared" ref="Q85:Q90" si="11">MIN(D85:O85)</f>
        <v>0</v>
      </c>
      <c r="R85" s="197">
        <f t="shared" ref="R85:R91" si="12">AVERAGE(D85:O85)</f>
        <v>0.19999999999999998</v>
      </c>
      <c r="S85" s="166" t="s">
        <v>6</v>
      </c>
      <c r="T85" s="180" t="s">
        <v>7</v>
      </c>
    </row>
    <row r="86" spans="2:20" ht="24.95" customHeight="1" x14ac:dyDescent="0.2">
      <c r="B86" s="174" t="s">
        <v>35</v>
      </c>
      <c r="C86" s="175" t="s">
        <v>22</v>
      </c>
      <c r="D86" s="193">
        <v>0.01</v>
      </c>
      <c r="E86" s="193">
        <v>0.03</v>
      </c>
      <c r="F86" s="194">
        <v>0</v>
      </c>
      <c r="G86" s="192">
        <v>0</v>
      </c>
      <c r="H86" s="193">
        <v>0.02</v>
      </c>
      <c r="I86" s="192">
        <v>0.01</v>
      </c>
      <c r="J86" s="181">
        <v>0.01</v>
      </c>
      <c r="K86" s="192">
        <v>0.01</v>
      </c>
      <c r="L86" s="192">
        <v>0.02</v>
      </c>
      <c r="M86" s="192">
        <v>0.01</v>
      </c>
      <c r="N86" s="192">
        <v>0.05</v>
      </c>
      <c r="O86" s="192">
        <v>0</v>
      </c>
      <c r="P86" s="195">
        <f t="shared" si="9"/>
        <v>0.05</v>
      </c>
      <c r="Q86" s="196">
        <f t="shared" si="11"/>
        <v>0</v>
      </c>
      <c r="R86" s="197">
        <f t="shared" si="12"/>
        <v>1.4166666666666666E-2</v>
      </c>
      <c r="S86" s="166" t="s">
        <v>6</v>
      </c>
      <c r="T86" s="180" t="s">
        <v>7</v>
      </c>
    </row>
    <row r="87" spans="2:20" ht="24.95" customHeight="1" x14ac:dyDescent="0.2">
      <c r="B87" s="174" t="s">
        <v>36</v>
      </c>
      <c r="C87" s="175" t="s">
        <v>22</v>
      </c>
      <c r="D87" s="203">
        <v>31.8</v>
      </c>
      <c r="E87" s="203">
        <v>29.9</v>
      </c>
      <c r="F87" s="193">
        <v>28.4</v>
      </c>
      <c r="G87" s="193">
        <v>28</v>
      </c>
      <c r="H87" s="193">
        <v>26.4</v>
      </c>
      <c r="I87" s="203">
        <v>25.7</v>
      </c>
      <c r="J87" s="181">
        <v>27.1</v>
      </c>
      <c r="K87" s="203">
        <v>27.6</v>
      </c>
      <c r="L87" s="203">
        <v>28.5</v>
      </c>
      <c r="M87" s="203">
        <v>26.3</v>
      </c>
      <c r="N87" s="203">
        <v>26.1</v>
      </c>
      <c r="O87" s="203">
        <v>26.1</v>
      </c>
      <c r="P87" s="163">
        <f t="shared" si="9"/>
        <v>31.8</v>
      </c>
      <c r="Q87" s="164">
        <f t="shared" si="11"/>
        <v>25.7</v>
      </c>
      <c r="R87" s="165">
        <f t="shared" si="12"/>
        <v>27.658333333333335</v>
      </c>
      <c r="S87" s="180" t="s">
        <v>7</v>
      </c>
      <c r="T87" s="180" t="s">
        <v>7</v>
      </c>
    </row>
    <row r="88" spans="2:20" ht="24.95" customHeight="1" x14ac:dyDescent="0.2">
      <c r="B88" s="174" t="s">
        <v>37</v>
      </c>
      <c r="C88" s="175" t="s">
        <v>22</v>
      </c>
      <c r="D88" s="192">
        <v>0.1</v>
      </c>
      <c r="E88" s="192">
        <v>0.13</v>
      </c>
      <c r="F88" s="192">
        <v>0.16</v>
      </c>
      <c r="G88" s="192">
        <v>7.0000000000000007E-2</v>
      </c>
      <c r="H88" s="193">
        <v>0.12</v>
      </c>
      <c r="I88" s="192">
        <v>0.14000000000000001</v>
      </c>
      <c r="J88" s="181">
        <v>7.0000000000000007E-2</v>
      </c>
      <c r="K88" s="192">
        <v>0.1</v>
      </c>
      <c r="L88" s="192">
        <v>0.08</v>
      </c>
      <c r="M88" s="192">
        <v>0.14000000000000001</v>
      </c>
      <c r="N88" s="192">
        <v>0.23</v>
      </c>
      <c r="O88" s="192">
        <v>0.12</v>
      </c>
      <c r="P88" s="163">
        <f t="shared" si="9"/>
        <v>0.23</v>
      </c>
      <c r="Q88" s="164">
        <f t="shared" si="11"/>
        <v>7.0000000000000007E-2</v>
      </c>
      <c r="R88" s="165">
        <f t="shared" si="12"/>
        <v>0.12166666666666666</v>
      </c>
      <c r="S88" s="180" t="s">
        <v>7</v>
      </c>
      <c r="T88" s="180" t="s">
        <v>7</v>
      </c>
    </row>
    <row r="89" spans="2:20" ht="24.95" customHeight="1" x14ac:dyDescent="0.2">
      <c r="B89" s="174" t="s">
        <v>38</v>
      </c>
      <c r="C89" s="175" t="s">
        <v>22</v>
      </c>
      <c r="D89" s="193">
        <v>0.16</v>
      </c>
      <c r="E89" s="193">
        <v>0.21</v>
      </c>
      <c r="F89" s="193">
        <v>0.18</v>
      </c>
      <c r="G89" s="193">
        <v>0.15</v>
      </c>
      <c r="H89" s="193">
        <v>0.1</v>
      </c>
      <c r="I89" s="192">
        <v>0.09</v>
      </c>
      <c r="J89" s="181">
        <v>0.24</v>
      </c>
      <c r="K89" s="192">
        <v>0.12</v>
      </c>
      <c r="L89" s="192">
        <v>0.09</v>
      </c>
      <c r="M89" s="192">
        <v>0.14000000000000001</v>
      </c>
      <c r="N89" s="192">
        <v>0.14000000000000001</v>
      </c>
      <c r="O89" s="192">
        <v>0.03</v>
      </c>
      <c r="P89" s="163">
        <f t="shared" si="9"/>
        <v>0.24</v>
      </c>
      <c r="Q89" s="164">
        <f t="shared" si="11"/>
        <v>0.03</v>
      </c>
      <c r="R89" s="165">
        <f t="shared" si="12"/>
        <v>0.13750000000000001</v>
      </c>
      <c r="S89" s="180" t="s">
        <v>7</v>
      </c>
      <c r="T89" s="180" t="s">
        <v>7</v>
      </c>
    </row>
    <row r="90" spans="2:20" ht="24.95" customHeight="1" x14ac:dyDescent="0.2">
      <c r="B90" s="174" t="s">
        <v>39</v>
      </c>
      <c r="C90" s="175" t="s">
        <v>22</v>
      </c>
      <c r="D90" s="193">
        <v>0.04</v>
      </c>
      <c r="E90" s="193">
        <v>0.08</v>
      </c>
      <c r="F90" s="193">
        <v>7.0000000000000007E-2</v>
      </c>
      <c r="G90" s="193">
        <v>0.04</v>
      </c>
      <c r="H90" s="193">
        <v>0.06</v>
      </c>
      <c r="I90" s="192">
        <v>0.06</v>
      </c>
      <c r="J90" s="181">
        <v>0.04</v>
      </c>
      <c r="K90" s="192">
        <v>0.05</v>
      </c>
      <c r="L90" s="192">
        <v>0.06</v>
      </c>
      <c r="M90" s="192">
        <v>0.08</v>
      </c>
      <c r="N90" s="192">
        <v>0.16</v>
      </c>
      <c r="O90" s="192">
        <v>0.03</v>
      </c>
      <c r="P90" s="163">
        <f t="shared" si="9"/>
        <v>0.16</v>
      </c>
      <c r="Q90" s="164">
        <f t="shared" si="11"/>
        <v>0.03</v>
      </c>
      <c r="R90" s="165">
        <f t="shared" si="12"/>
        <v>6.4166666666666664E-2</v>
      </c>
      <c r="S90" s="204">
        <v>1</v>
      </c>
      <c r="T90" s="204" t="s">
        <v>6</v>
      </c>
    </row>
    <row r="91" spans="2:20" ht="24.95" customHeight="1" x14ac:dyDescent="0.2">
      <c r="B91" s="174" t="s">
        <v>40</v>
      </c>
      <c r="C91" s="175" t="s">
        <v>22</v>
      </c>
      <c r="D91" s="193">
        <v>7.08</v>
      </c>
      <c r="E91" s="192">
        <v>8.94</v>
      </c>
      <c r="F91" s="192">
        <v>6.96</v>
      </c>
      <c r="G91" s="192">
        <v>6.24</v>
      </c>
      <c r="H91" s="192">
        <v>5.52</v>
      </c>
      <c r="I91" s="192">
        <v>5.22</v>
      </c>
      <c r="J91" s="181">
        <v>7.5</v>
      </c>
      <c r="K91" s="192">
        <v>6.72</v>
      </c>
      <c r="L91" s="192">
        <v>4.9800000000000004</v>
      </c>
      <c r="M91" s="192">
        <v>5.82</v>
      </c>
      <c r="N91" s="192">
        <v>5.94</v>
      </c>
      <c r="O91" s="192">
        <v>5.46</v>
      </c>
      <c r="P91" s="163">
        <f t="shared" si="9"/>
        <v>8.94</v>
      </c>
      <c r="Q91" s="164">
        <f>MIN(D91:O91)</f>
        <v>4.9800000000000004</v>
      </c>
      <c r="R91" s="165">
        <f t="shared" si="12"/>
        <v>6.3649999999999984</v>
      </c>
      <c r="S91" s="180" t="s">
        <v>7</v>
      </c>
      <c r="T91" s="180" t="s">
        <v>7</v>
      </c>
    </row>
    <row r="92" spans="2:20" ht="24.95" customHeight="1" x14ac:dyDescent="0.2">
      <c r="B92" s="205" t="s">
        <v>323</v>
      </c>
      <c r="C92" s="175" t="s">
        <v>22</v>
      </c>
      <c r="D92" s="212" t="s">
        <v>7</v>
      </c>
      <c r="E92" s="193" t="s">
        <v>62</v>
      </c>
      <c r="F92" s="212" t="s">
        <v>7</v>
      </c>
      <c r="G92" s="212" t="s">
        <v>7</v>
      </c>
      <c r="H92" s="212" t="s">
        <v>62</v>
      </c>
      <c r="I92" s="212" t="s">
        <v>7</v>
      </c>
      <c r="J92" s="181" t="s">
        <v>7</v>
      </c>
      <c r="K92" s="212" t="s">
        <v>62</v>
      </c>
      <c r="L92" s="212" t="s">
        <v>7</v>
      </c>
      <c r="M92" s="212" t="s">
        <v>7</v>
      </c>
      <c r="N92" s="212" t="s">
        <v>62</v>
      </c>
      <c r="O92" s="227" t="s">
        <v>7</v>
      </c>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266</v>
      </c>
      <c r="F94" s="227" t="s">
        <v>7</v>
      </c>
      <c r="G94" s="227" t="s">
        <v>7</v>
      </c>
      <c r="H94" s="212" t="s">
        <v>62</v>
      </c>
      <c r="I94" s="227" t="s">
        <v>7</v>
      </c>
      <c r="J94" s="181" t="s">
        <v>7</v>
      </c>
      <c r="K94" s="212" t="s">
        <v>598</v>
      </c>
      <c r="L94" s="227" t="s">
        <v>7</v>
      </c>
      <c r="M94" s="227" t="s">
        <v>7</v>
      </c>
      <c r="N94" s="194" t="s">
        <v>598</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t="s">
        <v>62</v>
      </c>
      <c r="I95" s="212" t="s">
        <v>7</v>
      </c>
      <c r="J95" s="181" t="s">
        <v>7</v>
      </c>
      <c r="K95" s="212" t="s">
        <v>62</v>
      </c>
      <c r="L95" s="212" t="s">
        <v>7</v>
      </c>
      <c r="M95" s="212" t="s">
        <v>7</v>
      </c>
      <c r="N95" s="212">
        <v>3.0999999999999999E-3</v>
      </c>
      <c r="O95" s="194" t="s">
        <v>7</v>
      </c>
      <c r="P95" s="208">
        <f t="shared" ref="P95:P110" si="13">MAX(D95:O95)</f>
        <v>3.0999999999999999E-3</v>
      </c>
      <c r="Q95" s="209">
        <f>MIN(D95:O95)</f>
        <v>3.0999999999999999E-3</v>
      </c>
      <c r="R95" s="210">
        <f t="shared" ref="R95:R110" si="14">AVERAGE(D95:O95)</f>
        <v>3.0999999999999999E-3</v>
      </c>
      <c r="S95" s="180">
        <v>0.05</v>
      </c>
      <c r="T95" s="180">
        <v>2E-3</v>
      </c>
    </row>
    <row r="96" spans="2:20" ht="24.95" customHeight="1" x14ac:dyDescent="0.2">
      <c r="B96" s="205" t="s">
        <v>360</v>
      </c>
      <c r="C96" s="175" t="s">
        <v>22</v>
      </c>
      <c r="D96" s="227" t="s">
        <v>7</v>
      </c>
      <c r="E96" s="193" t="s">
        <v>264</v>
      </c>
      <c r="F96" s="227" t="s">
        <v>7</v>
      </c>
      <c r="G96" s="212" t="s">
        <v>7</v>
      </c>
      <c r="H96" s="212" t="s">
        <v>264</v>
      </c>
      <c r="I96" s="212" t="s">
        <v>7</v>
      </c>
      <c r="J96" s="181" t="s">
        <v>7</v>
      </c>
      <c r="K96" s="212" t="s">
        <v>62</v>
      </c>
      <c r="L96" s="212" t="s">
        <v>7</v>
      </c>
      <c r="M96" s="212" t="s">
        <v>7</v>
      </c>
      <c r="N96" s="212" t="s">
        <v>264</v>
      </c>
      <c r="O96" s="227" t="s">
        <v>7</v>
      </c>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t="s">
        <v>62</v>
      </c>
      <c r="I97" s="192" t="s">
        <v>7</v>
      </c>
      <c r="J97" s="181" t="s">
        <v>7</v>
      </c>
      <c r="K97" s="212" t="s">
        <v>62</v>
      </c>
      <c r="L97" s="192" t="s">
        <v>7</v>
      </c>
      <c r="M97" s="192" t="s">
        <v>7</v>
      </c>
      <c r="N97" s="212" t="s">
        <v>62</v>
      </c>
      <c r="O97" s="227" t="s">
        <v>7</v>
      </c>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t="s">
        <v>7</v>
      </c>
      <c r="G98" s="227" t="s">
        <v>7</v>
      </c>
      <c r="H98" s="192">
        <v>5</v>
      </c>
      <c r="I98" s="227" t="s">
        <v>7</v>
      </c>
      <c r="J98" s="181" t="s">
        <v>7</v>
      </c>
      <c r="K98" s="192">
        <v>2.11</v>
      </c>
      <c r="L98" s="227" t="s">
        <v>7</v>
      </c>
      <c r="M98" s="227" t="s">
        <v>7</v>
      </c>
      <c r="N98" s="192">
        <v>4</v>
      </c>
      <c r="O98" s="227" t="s">
        <v>7</v>
      </c>
      <c r="P98" s="163">
        <f t="shared" si="13"/>
        <v>5</v>
      </c>
      <c r="Q98" s="164">
        <f t="shared" ref="Q98:Q109" si="15">MIN(D98:O98)</f>
        <v>2.11</v>
      </c>
      <c r="R98" s="165">
        <f t="shared" si="14"/>
        <v>3.7774999999999999</v>
      </c>
      <c r="S98" s="222" t="s">
        <v>6</v>
      </c>
      <c r="T98" s="222" t="s">
        <v>6</v>
      </c>
    </row>
    <row r="99" spans="2:20" ht="24.95" customHeight="1" x14ac:dyDescent="0.2">
      <c r="B99" s="216" t="s">
        <v>332</v>
      </c>
      <c r="C99" s="217" t="s">
        <v>22</v>
      </c>
      <c r="D99" s="212" t="s">
        <v>7</v>
      </c>
      <c r="E99" s="203">
        <v>2.39</v>
      </c>
      <c r="F99" s="212" t="s">
        <v>7</v>
      </c>
      <c r="G99" s="227" t="s">
        <v>7</v>
      </c>
      <c r="H99" s="192">
        <v>1.409</v>
      </c>
      <c r="I99" s="227" t="s">
        <v>7</v>
      </c>
      <c r="J99" s="181" t="s">
        <v>7</v>
      </c>
      <c r="K99" s="192">
        <v>1.34</v>
      </c>
      <c r="L99" s="227" t="s">
        <v>7</v>
      </c>
      <c r="M99" s="227" t="s">
        <v>7</v>
      </c>
      <c r="N99" s="192">
        <v>2.4049999999999998</v>
      </c>
      <c r="O99" s="227" t="s">
        <v>7</v>
      </c>
      <c r="P99" s="163">
        <f t="shared" si="13"/>
        <v>2.4049999999999998</v>
      </c>
      <c r="Q99" s="164">
        <f t="shared" si="15"/>
        <v>1.34</v>
      </c>
      <c r="R99" s="165">
        <f t="shared" si="14"/>
        <v>1.8860000000000001</v>
      </c>
      <c r="S99" s="222" t="s">
        <v>6</v>
      </c>
      <c r="T99" s="222">
        <v>8.0000000000000002E-3</v>
      </c>
    </row>
    <row r="100" spans="2:20" ht="24.95" customHeight="1" x14ac:dyDescent="0.2">
      <c r="B100" s="174" t="s">
        <v>41</v>
      </c>
      <c r="C100" s="175" t="s">
        <v>22</v>
      </c>
      <c r="D100" s="203">
        <v>1.2</v>
      </c>
      <c r="E100" s="203">
        <v>1.5</v>
      </c>
      <c r="F100" s="203">
        <v>1.1000000000000001</v>
      </c>
      <c r="G100" s="203">
        <v>1</v>
      </c>
      <c r="H100" s="203">
        <v>1.1000000000000001</v>
      </c>
      <c r="I100" s="203">
        <v>1.3</v>
      </c>
      <c r="J100" s="181">
        <v>1.1000000000000001</v>
      </c>
      <c r="K100" s="203">
        <v>1.4</v>
      </c>
      <c r="L100" s="203">
        <v>1.3</v>
      </c>
      <c r="M100" s="203">
        <v>1.4</v>
      </c>
      <c r="N100" s="203">
        <v>1.4</v>
      </c>
      <c r="O100" s="203">
        <v>1.2</v>
      </c>
      <c r="P100" s="171">
        <f t="shared" si="13"/>
        <v>1.5</v>
      </c>
      <c r="Q100" s="172">
        <f t="shared" si="15"/>
        <v>1</v>
      </c>
      <c r="R100" s="173">
        <f t="shared" si="14"/>
        <v>1.2500000000000002</v>
      </c>
      <c r="S100" s="223" t="s">
        <v>6</v>
      </c>
      <c r="T100" s="204" t="s">
        <v>6</v>
      </c>
    </row>
    <row r="101" spans="2:20" ht="24.95" customHeight="1" x14ac:dyDescent="0.2">
      <c r="B101" s="174" t="s">
        <v>333</v>
      </c>
      <c r="C101" s="175" t="s">
        <v>22</v>
      </c>
      <c r="D101" s="203">
        <v>1.1000000000000001</v>
      </c>
      <c r="E101" s="193">
        <v>1.4</v>
      </c>
      <c r="F101" s="203">
        <v>0.9</v>
      </c>
      <c r="G101" s="203">
        <v>0.9</v>
      </c>
      <c r="H101" s="203">
        <v>0.8</v>
      </c>
      <c r="I101" s="203">
        <v>0.8</v>
      </c>
      <c r="J101" s="181">
        <v>1</v>
      </c>
      <c r="K101" s="203">
        <v>1.1000000000000001</v>
      </c>
      <c r="L101" s="203">
        <v>1.2</v>
      </c>
      <c r="M101" s="203">
        <v>1.1000000000000001</v>
      </c>
      <c r="N101" s="203">
        <v>1.3</v>
      </c>
      <c r="O101" s="203">
        <v>1.1000000000000001</v>
      </c>
      <c r="P101" s="171">
        <f t="shared" si="13"/>
        <v>1.4</v>
      </c>
      <c r="Q101" s="224">
        <f t="shared" si="15"/>
        <v>0.8</v>
      </c>
      <c r="R101" s="225">
        <f t="shared" si="14"/>
        <v>1.0583333333333333</v>
      </c>
      <c r="S101" s="226"/>
      <c r="T101" s="226"/>
    </row>
    <row r="102" spans="2:20" ht="24.95" customHeight="1" x14ac:dyDescent="0.2">
      <c r="B102" s="174" t="s">
        <v>42</v>
      </c>
      <c r="C102" s="175" t="s">
        <v>22</v>
      </c>
      <c r="D102" s="227">
        <v>4.1300000000000003E-2</v>
      </c>
      <c r="E102" s="193">
        <v>5.8700000000000002E-2</v>
      </c>
      <c r="F102" s="193">
        <v>3.1800000000000002E-2</v>
      </c>
      <c r="G102" s="193">
        <v>2.9700000000000001E-2</v>
      </c>
      <c r="H102" s="193">
        <v>1.3100000000000001E-2</v>
      </c>
      <c r="I102" s="227">
        <v>4.0899999999999999E-2</v>
      </c>
      <c r="J102" s="288">
        <v>2.9600000000000001E-2</v>
      </c>
      <c r="K102" s="227">
        <v>2.76E-2</v>
      </c>
      <c r="L102" s="227">
        <v>3.0800000000000001E-2</v>
      </c>
      <c r="M102" s="227">
        <v>2.9499999999999998E-2</v>
      </c>
      <c r="N102" s="227">
        <v>4.8800000000000003E-2</v>
      </c>
      <c r="O102" s="227">
        <v>3.1E-2</v>
      </c>
      <c r="P102" s="228">
        <f t="shared" si="13"/>
        <v>5.8700000000000002E-2</v>
      </c>
      <c r="Q102" s="229">
        <f t="shared" si="15"/>
        <v>1.3100000000000001E-2</v>
      </c>
      <c r="R102" s="230">
        <f t="shared" si="14"/>
        <v>3.4399999999999993E-2</v>
      </c>
      <c r="S102" s="226"/>
      <c r="T102" s="226"/>
    </row>
    <row r="103" spans="2:20" ht="24.95" customHeight="1" x14ac:dyDescent="0.2">
      <c r="B103" s="174" t="s">
        <v>43</v>
      </c>
      <c r="C103" s="175" t="s">
        <v>44</v>
      </c>
      <c r="D103" s="192">
        <v>3.7545454545454549</v>
      </c>
      <c r="E103" s="192">
        <v>4.1928571428571431</v>
      </c>
      <c r="F103" s="193">
        <v>3.5333333333333337</v>
      </c>
      <c r="G103" s="193">
        <v>3.3000000000000003</v>
      </c>
      <c r="H103" s="193">
        <v>1.6375000000000002</v>
      </c>
      <c r="I103" s="192">
        <v>5.1124999999999998</v>
      </c>
      <c r="J103" s="181">
        <v>2.96</v>
      </c>
      <c r="K103" s="192">
        <v>2.5090909090909088</v>
      </c>
      <c r="L103" s="192">
        <v>2.5666666666666669</v>
      </c>
      <c r="M103" s="192">
        <v>2.6818181818181812</v>
      </c>
      <c r="N103" s="192">
        <v>3.7538461538461543</v>
      </c>
      <c r="O103" s="192">
        <v>2.8181818181818179</v>
      </c>
      <c r="P103" s="163">
        <f t="shared" si="13"/>
        <v>5.1124999999999998</v>
      </c>
      <c r="Q103" s="231">
        <f t="shared" si="15"/>
        <v>1.6375000000000002</v>
      </c>
      <c r="R103" s="232">
        <f t="shared" si="14"/>
        <v>3.2350283050283051</v>
      </c>
      <c r="S103" s="226"/>
      <c r="T103" s="226"/>
    </row>
    <row r="104" spans="2:20" ht="24.95" customHeight="1" x14ac:dyDescent="0.2">
      <c r="B104" s="191" t="s">
        <v>335</v>
      </c>
      <c r="C104" s="175" t="s">
        <v>22</v>
      </c>
      <c r="D104" s="193">
        <v>5.87</v>
      </c>
      <c r="E104" s="237">
        <v>4.33</v>
      </c>
      <c r="F104" s="192">
        <v>5.0599999999999996</v>
      </c>
      <c r="G104" s="192">
        <v>5.45</v>
      </c>
      <c r="H104" s="192">
        <v>4.97</v>
      </c>
      <c r="I104" s="192">
        <v>5.45</v>
      </c>
      <c r="J104" s="181">
        <v>3.99</v>
      </c>
      <c r="K104" s="192">
        <v>4.9400000000000004</v>
      </c>
      <c r="L104" s="192">
        <v>4.04</v>
      </c>
      <c r="M104" s="192">
        <v>5.0199999999999996</v>
      </c>
      <c r="N104" s="192">
        <v>5.03</v>
      </c>
      <c r="O104" s="192">
        <v>5.66</v>
      </c>
      <c r="P104" s="171">
        <f t="shared" si="13"/>
        <v>5.87</v>
      </c>
      <c r="Q104" s="172">
        <f t="shared" si="15"/>
        <v>3.99</v>
      </c>
      <c r="R104" s="173">
        <f t="shared" si="14"/>
        <v>4.984166666666666</v>
      </c>
      <c r="S104" s="204" t="s">
        <v>46</v>
      </c>
      <c r="T104" s="204" t="s">
        <v>6</v>
      </c>
    </row>
    <row r="105" spans="2:20" ht="24.95" customHeight="1" x14ac:dyDescent="0.2">
      <c r="B105" s="174" t="s">
        <v>47</v>
      </c>
      <c r="C105" s="175" t="s">
        <v>22</v>
      </c>
      <c r="D105" s="203">
        <v>1.1000000000000001</v>
      </c>
      <c r="E105" s="289">
        <v>1.4</v>
      </c>
      <c r="F105" s="203">
        <v>1</v>
      </c>
      <c r="G105" s="193">
        <v>1.4</v>
      </c>
      <c r="H105" s="203">
        <v>1.4</v>
      </c>
      <c r="I105" s="203">
        <v>1.4</v>
      </c>
      <c r="J105" s="169">
        <v>1.2</v>
      </c>
      <c r="K105" s="203">
        <v>1.4</v>
      </c>
      <c r="L105" s="203">
        <v>1.1000000000000001</v>
      </c>
      <c r="M105" s="203">
        <v>1.9</v>
      </c>
      <c r="N105" s="203">
        <v>0.8</v>
      </c>
      <c r="O105" s="203">
        <v>1.1000000000000001</v>
      </c>
      <c r="P105" s="171">
        <f t="shared" si="13"/>
        <v>1.9</v>
      </c>
      <c r="Q105" s="172">
        <f t="shared" si="15"/>
        <v>0.8</v>
      </c>
      <c r="R105" s="173">
        <f t="shared" si="14"/>
        <v>1.2666666666666668</v>
      </c>
      <c r="S105" s="204" t="s">
        <v>48</v>
      </c>
      <c r="T105" s="235" t="s">
        <v>6</v>
      </c>
    </row>
    <row r="106" spans="2:20" ht="24.95" customHeight="1" x14ac:dyDescent="0.2">
      <c r="B106" s="236" t="s">
        <v>49</v>
      </c>
      <c r="C106" s="159" t="s">
        <v>50</v>
      </c>
      <c r="D106" s="237">
        <v>1250</v>
      </c>
      <c r="E106" s="237">
        <v>2909</v>
      </c>
      <c r="F106" s="237">
        <v>1723</v>
      </c>
      <c r="G106" s="237">
        <v>2613</v>
      </c>
      <c r="H106" s="237">
        <v>1986.3</v>
      </c>
      <c r="I106" s="290">
        <v>1421</v>
      </c>
      <c r="J106" s="176">
        <v>1785</v>
      </c>
      <c r="K106" s="237">
        <v>3448</v>
      </c>
      <c r="L106" s="237">
        <v>7270</v>
      </c>
      <c r="M106" s="237">
        <v>3076</v>
      </c>
      <c r="N106" s="237">
        <v>8664</v>
      </c>
      <c r="O106" s="237">
        <v>1553</v>
      </c>
      <c r="P106" s="238">
        <f t="shared" si="13"/>
        <v>8664</v>
      </c>
      <c r="Q106" s="239">
        <f t="shared" si="15"/>
        <v>1250</v>
      </c>
      <c r="R106" s="240">
        <f t="shared" si="14"/>
        <v>3141.5250000000001</v>
      </c>
      <c r="S106" s="235" t="s">
        <v>51</v>
      </c>
      <c r="T106" s="235" t="s">
        <v>6</v>
      </c>
    </row>
    <row r="107" spans="2:20" ht="24.95" customHeight="1" x14ac:dyDescent="0.2">
      <c r="B107" s="236" t="s">
        <v>52</v>
      </c>
      <c r="C107" s="175" t="s">
        <v>50</v>
      </c>
      <c r="D107" s="237">
        <v>53.7</v>
      </c>
      <c r="E107" s="237">
        <v>93.4</v>
      </c>
      <c r="F107" s="237">
        <v>30.7</v>
      </c>
      <c r="G107" s="237">
        <v>38.4</v>
      </c>
      <c r="H107" s="237">
        <v>3</v>
      </c>
      <c r="I107" s="237">
        <v>52</v>
      </c>
      <c r="J107" s="176">
        <v>98</v>
      </c>
      <c r="K107" s="237">
        <v>135</v>
      </c>
      <c r="L107" s="237">
        <v>269</v>
      </c>
      <c r="M107" s="237">
        <v>813</v>
      </c>
      <c r="N107" s="237">
        <v>1529</v>
      </c>
      <c r="O107" s="237">
        <v>369</v>
      </c>
      <c r="P107" s="238">
        <f t="shared" si="13"/>
        <v>1529</v>
      </c>
      <c r="Q107" s="239">
        <f t="shared" si="15"/>
        <v>3</v>
      </c>
      <c r="R107" s="240">
        <f t="shared" si="14"/>
        <v>290.34999999999997</v>
      </c>
      <c r="S107" s="235" t="s">
        <v>53</v>
      </c>
      <c r="T107" s="241" t="s">
        <v>7</v>
      </c>
    </row>
    <row r="108" spans="2:20" ht="24.95" customHeight="1" x14ac:dyDescent="0.2">
      <c r="B108" s="236" t="s">
        <v>383</v>
      </c>
      <c r="C108" s="175" t="s">
        <v>50</v>
      </c>
      <c r="D108" s="237">
        <v>52</v>
      </c>
      <c r="E108" s="291">
        <v>52</v>
      </c>
      <c r="F108" s="237">
        <v>31</v>
      </c>
      <c r="G108" s="237">
        <v>10</v>
      </c>
      <c r="H108" s="237">
        <v>38.1</v>
      </c>
      <c r="I108" s="237">
        <v>52</v>
      </c>
      <c r="J108" s="176">
        <v>20</v>
      </c>
      <c r="K108" s="237">
        <v>30</v>
      </c>
      <c r="L108" s="237">
        <v>121</v>
      </c>
      <c r="M108" s="237">
        <v>75</v>
      </c>
      <c r="N108" s="237">
        <v>63</v>
      </c>
      <c r="O108" s="237">
        <v>31</v>
      </c>
      <c r="P108" s="238">
        <f t="shared" si="13"/>
        <v>121</v>
      </c>
      <c r="Q108" s="239">
        <f t="shared" si="15"/>
        <v>10</v>
      </c>
      <c r="R108" s="240">
        <f t="shared" si="14"/>
        <v>47.925000000000004</v>
      </c>
      <c r="S108" s="242"/>
      <c r="T108" s="242"/>
    </row>
    <row r="109" spans="2:20" ht="24.95" customHeight="1" x14ac:dyDescent="0.2">
      <c r="B109" s="174" t="s">
        <v>54</v>
      </c>
      <c r="C109" s="175" t="s">
        <v>346</v>
      </c>
      <c r="D109" s="237">
        <v>15600</v>
      </c>
      <c r="E109" s="291">
        <v>4800</v>
      </c>
      <c r="F109" s="237">
        <v>7600</v>
      </c>
      <c r="G109" s="237">
        <v>10400</v>
      </c>
      <c r="H109" s="237">
        <v>21200</v>
      </c>
      <c r="I109" s="237">
        <v>19200</v>
      </c>
      <c r="J109" s="176">
        <v>8400</v>
      </c>
      <c r="K109" s="237">
        <v>31600</v>
      </c>
      <c r="L109" s="237">
        <v>21600</v>
      </c>
      <c r="M109" s="237">
        <v>25200</v>
      </c>
      <c r="N109" s="237">
        <v>4000</v>
      </c>
      <c r="O109" s="237">
        <v>40400</v>
      </c>
      <c r="P109" s="238">
        <f t="shared" si="13"/>
        <v>40400</v>
      </c>
      <c r="Q109" s="239">
        <f t="shared" si="15"/>
        <v>4000</v>
      </c>
      <c r="R109" s="240">
        <f t="shared" si="14"/>
        <v>17500</v>
      </c>
      <c r="S109" s="241" t="s">
        <v>7</v>
      </c>
      <c r="T109" s="292" t="s">
        <v>7</v>
      </c>
    </row>
    <row r="110" spans="2:20" ht="24.95" customHeight="1" x14ac:dyDescent="0.2">
      <c r="B110" s="293" t="s">
        <v>55</v>
      </c>
      <c r="C110" s="294" t="s">
        <v>346</v>
      </c>
      <c r="D110" s="291">
        <v>13200</v>
      </c>
      <c r="E110" s="295">
        <v>3600</v>
      </c>
      <c r="F110" s="291">
        <v>5200</v>
      </c>
      <c r="G110" s="291">
        <v>7200</v>
      </c>
      <c r="H110" s="291">
        <v>10800</v>
      </c>
      <c r="I110" s="291">
        <v>8800</v>
      </c>
      <c r="J110" s="176">
        <v>4800</v>
      </c>
      <c r="K110" s="291">
        <v>17600</v>
      </c>
      <c r="L110" s="291">
        <v>14800</v>
      </c>
      <c r="M110" s="291">
        <v>12400</v>
      </c>
      <c r="N110" s="291">
        <v>2800</v>
      </c>
      <c r="O110" s="291">
        <v>29200</v>
      </c>
      <c r="P110" s="296">
        <f t="shared" si="13"/>
        <v>29200</v>
      </c>
      <c r="Q110" s="297">
        <f>MIN(D110:O110)</f>
        <v>2800</v>
      </c>
      <c r="R110" s="298">
        <f t="shared" si="14"/>
        <v>10866.666666666666</v>
      </c>
      <c r="S110" s="292" t="s">
        <v>7</v>
      </c>
      <c r="T110" s="299" t="s">
        <v>7</v>
      </c>
    </row>
    <row r="111" spans="2:20" ht="24.95" customHeight="1" x14ac:dyDescent="0.2">
      <c r="B111" s="185" t="s">
        <v>384</v>
      </c>
      <c r="C111" s="300" t="s">
        <v>346</v>
      </c>
      <c r="D111" s="291">
        <v>4000</v>
      </c>
      <c r="E111" s="295">
        <v>400</v>
      </c>
      <c r="F111" s="291">
        <v>400</v>
      </c>
      <c r="G111" s="291">
        <v>0</v>
      </c>
      <c r="H111" s="291">
        <v>400</v>
      </c>
      <c r="I111" s="291">
        <v>0</v>
      </c>
      <c r="J111" s="176">
        <v>400</v>
      </c>
      <c r="K111" s="291">
        <v>400</v>
      </c>
      <c r="L111" s="291">
        <v>0</v>
      </c>
      <c r="M111" s="291">
        <v>400</v>
      </c>
      <c r="N111" s="291">
        <v>0</v>
      </c>
      <c r="O111" s="301">
        <v>2400</v>
      </c>
      <c r="P111" s="238">
        <f>MAX(D111:O111)</f>
        <v>4000</v>
      </c>
      <c r="Q111" s="302">
        <f>MIN(D111:O111)</f>
        <v>0</v>
      </c>
      <c r="R111" s="303">
        <f>AVERAGE(D111:O111)</f>
        <v>733.33333333333337</v>
      </c>
      <c r="S111" s="292" t="s">
        <v>7</v>
      </c>
      <c r="T111" s="292" t="s">
        <v>7</v>
      </c>
    </row>
    <row r="112" spans="2:20" ht="24.95" customHeight="1" x14ac:dyDescent="0.2">
      <c r="B112" s="236" t="s">
        <v>56</v>
      </c>
      <c r="C112" s="217" t="s">
        <v>57</v>
      </c>
      <c r="D112" s="182">
        <v>15.66</v>
      </c>
      <c r="E112" s="304">
        <v>28.47</v>
      </c>
      <c r="F112" s="181">
        <v>12.43</v>
      </c>
      <c r="G112" s="305">
        <v>9.26</v>
      </c>
      <c r="H112" s="305">
        <v>9.2100000000000009</v>
      </c>
      <c r="I112" s="305">
        <v>10.6</v>
      </c>
      <c r="J112" s="181">
        <v>11.76</v>
      </c>
      <c r="K112" s="305">
        <v>11.09</v>
      </c>
      <c r="L112" s="305">
        <v>14.55</v>
      </c>
      <c r="M112" s="305">
        <v>11.44</v>
      </c>
      <c r="N112" s="305">
        <v>15.52</v>
      </c>
      <c r="O112" s="306">
        <v>13.6</v>
      </c>
      <c r="P112" s="249">
        <f>MAX(D112:O112)</f>
        <v>28.47</v>
      </c>
      <c r="Q112" s="250">
        <f>MIN(D112:O112)</f>
        <v>9.2100000000000009</v>
      </c>
      <c r="R112" s="165">
        <f>AVERAGE(D112:O112)</f>
        <v>13.6325</v>
      </c>
      <c r="S112" s="248" t="s">
        <v>6</v>
      </c>
      <c r="T112" s="180" t="s">
        <v>7</v>
      </c>
    </row>
    <row r="113" spans="2:20" ht="24.95" customHeight="1" x14ac:dyDescent="0.2">
      <c r="B113" s="236" t="s">
        <v>58</v>
      </c>
      <c r="C113" s="217" t="s">
        <v>339</v>
      </c>
      <c r="D113" s="182">
        <v>1.96</v>
      </c>
      <c r="E113" s="307">
        <v>0.51</v>
      </c>
      <c r="F113" s="181">
        <v>2.5</v>
      </c>
      <c r="G113" s="305">
        <v>2.19</v>
      </c>
      <c r="H113" s="305">
        <v>0.88</v>
      </c>
      <c r="I113" s="305">
        <v>1.0900000000000001</v>
      </c>
      <c r="J113" s="181">
        <v>1.08</v>
      </c>
      <c r="K113" s="305">
        <v>1.25</v>
      </c>
      <c r="L113" s="305">
        <v>0.91</v>
      </c>
      <c r="M113" s="305">
        <v>0.99</v>
      </c>
      <c r="N113" s="305">
        <v>0.4</v>
      </c>
      <c r="O113" s="306">
        <v>0.95</v>
      </c>
      <c r="P113" s="249">
        <f>MAX(D113:O113)</f>
        <v>2.5</v>
      </c>
      <c r="Q113" s="250">
        <f>MIN(D113:O113)</f>
        <v>0.4</v>
      </c>
      <c r="R113" s="165">
        <f>AVERAGE(D113:O113)</f>
        <v>1.2258333333333333</v>
      </c>
      <c r="S113" s="248" t="s">
        <v>6</v>
      </c>
      <c r="T113" s="180" t="s">
        <v>7</v>
      </c>
    </row>
    <row r="114" spans="2:20" ht="24.95" customHeight="1" thickBot="1" x14ac:dyDescent="0.25">
      <c r="B114" s="253" t="s">
        <v>59</v>
      </c>
      <c r="C114" s="254" t="s">
        <v>60</v>
      </c>
      <c r="D114" s="255">
        <v>87.791640000000001</v>
      </c>
      <c r="E114" s="308">
        <v>82.910595999999998</v>
      </c>
      <c r="F114" s="256">
        <v>85.89846</v>
      </c>
      <c r="G114" s="258">
        <v>84.587500000000006</v>
      </c>
      <c r="H114" s="258">
        <v>84</v>
      </c>
      <c r="I114" s="258">
        <v>85</v>
      </c>
      <c r="J114" s="258">
        <v>73</v>
      </c>
      <c r="K114" s="258">
        <v>82.443163999999996</v>
      </c>
      <c r="L114" s="258">
        <v>70</v>
      </c>
      <c r="M114" s="258">
        <v>65.638231999999988</v>
      </c>
      <c r="N114" s="258">
        <v>66.224164000000002</v>
      </c>
      <c r="O114" s="309">
        <v>85.427784000000003</v>
      </c>
      <c r="P114" s="310">
        <f>MAX(D114:O114)</f>
        <v>87.791640000000001</v>
      </c>
      <c r="Q114" s="311">
        <f>MIN(D114:O114)</f>
        <v>65.638231999999988</v>
      </c>
      <c r="R114" s="312">
        <f>AVERAGE(D114:O114)</f>
        <v>79.410128333333333</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v>13</v>
      </c>
      <c r="G120" s="269">
        <v>5</v>
      </c>
      <c r="H120" s="269">
        <v>6</v>
      </c>
      <c r="I120" s="269">
        <v>5</v>
      </c>
      <c r="J120" s="269">
        <v>4</v>
      </c>
      <c r="K120" s="269">
        <v>3</v>
      </c>
      <c r="L120" s="269">
        <v>5</v>
      </c>
      <c r="M120" s="269">
        <v>4</v>
      </c>
      <c r="N120" s="269">
        <v>2</v>
      </c>
      <c r="O120" s="271">
        <v>10</v>
      </c>
      <c r="P120" s="154" t="s">
        <v>7</v>
      </c>
      <c r="Q120" s="320" t="s">
        <v>7</v>
      </c>
      <c r="R120" s="321" t="s">
        <v>7</v>
      </c>
      <c r="S120" s="157" t="s">
        <v>6</v>
      </c>
      <c r="T120" s="157" t="s">
        <v>6</v>
      </c>
    </row>
    <row r="121" spans="2:20" ht="24.95" customHeight="1" x14ac:dyDescent="0.2">
      <c r="B121" s="158" t="s">
        <v>8</v>
      </c>
      <c r="C121" s="322" t="s">
        <v>9</v>
      </c>
      <c r="D121" s="182" t="s">
        <v>568</v>
      </c>
      <c r="E121" s="181">
        <v>10.45</v>
      </c>
      <c r="F121" s="272" t="s">
        <v>575</v>
      </c>
      <c r="G121" s="181" t="s">
        <v>582</v>
      </c>
      <c r="H121" s="181" t="s">
        <v>403</v>
      </c>
      <c r="I121" s="181" t="s">
        <v>590</v>
      </c>
      <c r="J121" s="181" t="s">
        <v>568</v>
      </c>
      <c r="K121" s="181">
        <v>11.27</v>
      </c>
      <c r="L121" s="181">
        <v>11.31</v>
      </c>
      <c r="M121" s="181" t="s">
        <v>604</v>
      </c>
      <c r="N121" s="181" t="s">
        <v>607</v>
      </c>
      <c r="O121" s="281">
        <v>11</v>
      </c>
      <c r="P121" s="163" t="s">
        <v>7</v>
      </c>
      <c r="Q121" s="231" t="s">
        <v>7</v>
      </c>
      <c r="R121" s="232" t="s">
        <v>7</v>
      </c>
      <c r="S121" s="166" t="s">
        <v>6</v>
      </c>
      <c r="T121" s="166" t="s">
        <v>6</v>
      </c>
    </row>
    <row r="122" spans="2:20" ht="24.95" customHeight="1" x14ac:dyDescent="0.2">
      <c r="B122" s="158" t="s">
        <v>313</v>
      </c>
      <c r="C122" s="322" t="s">
        <v>11</v>
      </c>
      <c r="D122" s="167">
        <v>26.3</v>
      </c>
      <c r="E122" s="168">
        <v>31.3</v>
      </c>
      <c r="F122" s="168">
        <v>34.6</v>
      </c>
      <c r="G122" s="169">
        <v>31.8</v>
      </c>
      <c r="H122" s="168">
        <v>28.7</v>
      </c>
      <c r="I122" s="169">
        <v>29.2</v>
      </c>
      <c r="J122" s="169">
        <v>29.2</v>
      </c>
      <c r="K122" s="169">
        <v>28.4</v>
      </c>
      <c r="L122" s="169">
        <v>27.8</v>
      </c>
      <c r="M122" s="169">
        <v>28.4</v>
      </c>
      <c r="N122" s="169">
        <v>26.2</v>
      </c>
      <c r="O122" s="275">
        <v>25.2</v>
      </c>
      <c r="P122" s="171">
        <f t="shared" ref="P122:P149" si="17">MAX(D122:O122)</f>
        <v>34.6</v>
      </c>
      <c r="Q122" s="224">
        <f t="shared" ref="Q122:Q149" si="18">MIN(D122:O122)</f>
        <v>25.2</v>
      </c>
      <c r="R122" s="225">
        <f t="shared" ref="R122:R149" si="19">AVERAGE(D122:O122)</f>
        <v>28.924999999999994</v>
      </c>
      <c r="S122" s="166" t="s">
        <v>6</v>
      </c>
      <c r="T122" s="166" t="s">
        <v>6</v>
      </c>
    </row>
    <row r="123" spans="2:20" ht="24.95" customHeight="1" x14ac:dyDescent="0.2">
      <c r="B123" s="174" t="s">
        <v>12</v>
      </c>
      <c r="C123" s="183" t="s">
        <v>13</v>
      </c>
      <c r="D123" s="167">
        <v>7</v>
      </c>
      <c r="E123" s="168">
        <v>10</v>
      </c>
      <c r="F123" s="168">
        <v>3</v>
      </c>
      <c r="G123" s="168">
        <v>2</v>
      </c>
      <c r="H123" s="168">
        <v>2</v>
      </c>
      <c r="I123" s="176">
        <v>4</v>
      </c>
      <c r="J123" s="176">
        <v>4</v>
      </c>
      <c r="K123" s="176">
        <v>0</v>
      </c>
      <c r="L123" s="176">
        <v>0</v>
      </c>
      <c r="M123" s="176">
        <v>3</v>
      </c>
      <c r="N123" s="176">
        <v>13</v>
      </c>
      <c r="O123" s="277">
        <v>3</v>
      </c>
      <c r="P123" s="177">
        <f>MAX(D123:O123)</f>
        <v>13</v>
      </c>
      <c r="Q123" s="323">
        <f>MIN(D123:O123)</f>
        <v>0</v>
      </c>
      <c r="R123" s="324">
        <f>AVERAGE(D123:O123)</f>
        <v>4.25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69</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13.1</v>
      </c>
      <c r="E125" s="181">
        <v>27.7</v>
      </c>
      <c r="F125" s="181">
        <v>17</v>
      </c>
      <c r="G125" s="181">
        <v>13.7</v>
      </c>
      <c r="H125" s="168">
        <v>13.4</v>
      </c>
      <c r="I125" s="181">
        <v>10.6</v>
      </c>
      <c r="J125" s="181">
        <v>6.85</v>
      </c>
      <c r="K125" s="181">
        <v>15.5</v>
      </c>
      <c r="L125" s="181">
        <v>14.4</v>
      </c>
      <c r="M125" s="181">
        <v>13.8</v>
      </c>
      <c r="N125" s="181">
        <v>209</v>
      </c>
      <c r="O125" s="281">
        <v>14</v>
      </c>
      <c r="P125" s="171">
        <f t="shared" si="17"/>
        <v>209</v>
      </c>
      <c r="Q125" s="224">
        <f t="shared" si="18"/>
        <v>6.85</v>
      </c>
      <c r="R125" s="225">
        <f>AVERAGE(D125:O125)</f>
        <v>30.754166666666666</v>
      </c>
      <c r="S125" s="180" t="s">
        <v>7</v>
      </c>
      <c r="T125" s="180" t="s">
        <v>7</v>
      </c>
    </row>
    <row r="126" spans="2:20" ht="24.95" customHeight="1" x14ac:dyDescent="0.2">
      <c r="B126" s="174" t="s">
        <v>16</v>
      </c>
      <c r="C126" s="183"/>
      <c r="D126" s="167">
        <v>8.26</v>
      </c>
      <c r="E126" s="168">
        <v>8.19</v>
      </c>
      <c r="F126" s="168">
        <v>8.11</v>
      </c>
      <c r="G126" s="168">
        <v>8.09</v>
      </c>
      <c r="H126" s="168">
        <v>8</v>
      </c>
      <c r="I126" s="181">
        <v>8.07</v>
      </c>
      <c r="J126" s="181">
        <v>8.17</v>
      </c>
      <c r="K126" s="181">
        <v>8.2200000000000006</v>
      </c>
      <c r="L126" s="181">
        <v>8.25</v>
      </c>
      <c r="M126" s="181">
        <v>8.15</v>
      </c>
      <c r="N126" s="181">
        <v>7.92</v>
      </c>
      <c r="O126" s="281">
        <v>8.25</v>
      </c>
      <c r="P126" s="163">
        <f t="shared" si="17"/>
        <v>8.26</v>
      </c>
      <c r="Q126" s="231">
        <f t="shared" si="18"/>
        <v>7.92</v>
      </c>
      <c r="R126" s="232">
        <f t="shared" si="19"/>
        <v>8.14</v>
      </c>
      <c r="S126" s="166" t="s">
        <v>17</v>
      </c>
      <c r="T126" s="180" t="s">
        <v>7</v>
      </c>
    </row>
    <row r="127" spans="2:20" ht="24.95" customHeight="1" x14ac:dyDescent="0.2">
      <c r="B127" s="174" t="s">
        <v>359</v>
      </c>
      <c r="C127" s="183" t="s">
        <v>19</v>
      </c>
      <c r="D127" s="167">
        <v>274</v>
      </c>
      <c r="E127" s="168">
        <v>284</v>
      </c>
      <c r="F127" s="168">
        <v>258</v>
      </c>
      <c r="G127" s="168">
        <v>227</v>
      </c>
      <c r="H127" s="168">
        <v>186</v>
      </c>
      <c r="I127" s="176">
        <v>196</v>
      </c>
      <c r="J127" s="176">
        <v>233</v>
      </c>
      <c r="K127" s="176">
        <v>230</v>
      </c>
      <c r="L127" s="176">
        <v>186</v>
      </c>
      <c r="M127" s="176">
        <v>239</v>
      </c>
      <c r="N127" s="176">
        <v>203</v>
      </c>
      <c r="O127" s="277">
        <v>213</v>
      </c>
      <c r="P127" s="177">
        <f t="shared" si="17"/>
        <v>284</v>
      </c>
      <c r="Q127" s="323">
        <f t="shared" si="18"/>
        <v>186</v>
      </c>
      <c r="R127" s="324">
        <f t="shared" si="19"/>
        <v>227.41666666666666</v>
      </c>
      <c r="S127" s="180" t="s">
        <v>7</v>
      </c>
      <c r="T127" s="180" t="s">
        <v>7</v>
      </c>
    </row>
    <row r="128" spans="2:20" ht="24.95" customHeight="1" x14ac:dyDescent="0.2">
      <c r="B128" s="185" t="s">
        <v>365</v>
      </c>
      <c r="C128" s="186" t="s">
        <v>20</v>
      </c>
      <c r="D128" s="182">
        <v>0.11</v>
      </c>
      <c r="E128" s="181">
        <v>0.12</v>
      </c>
      <c r="F128" s="181">
        <v>0.1</v>
      </c>
      <c r="G128" s="187">
        <v>0.09</v>
      </c>
      <c r="H128" s="187">
        <v>0.09</v>
      </c>
      <c r="I128" s="187">
        <v>0.08</v>
      </c>
      <c r="J128" s="188">
        <v>0.09</v>
      </c>
      <c r="K128" s="181">
        <v>0.09</v>
      </c>
      <c r="L128" s="187">
        <v>0.09</v>
      </c>
      <c r="M128" s="187">
        <v>0.09</v>
      </c>
      <c r="N128" s="187">
        <v>0.09</v>
      </c>
      <c r="O128" s="189">
        <v>0.09</v>
      </c>
      <c r="P128" s="163">
        <f>MAX(D128:O128)</f>
        <v>0.12</v>
      </c>
      <c r="Q128" s="164">
        <f t="shared" si="18"/>
        <v>0.08</v>
      </c>
      <c r="R128" s="165">
        <f>AVERAGE(D128:O128)</f>
        <v>9.4166666666666662E-2</v>
      </c>
      <c r="S128" s="190" t="s">
        <v>7</v>
      </c>
      <c r="T128" s="180" t="s">
        <v>7</v>
      </c>
    </row>
    <row r="129" spans="2:20" ht="24.95" customHeight="1" x14ac:dyDescent="0.2">
      <c r="B129" s="174" t="s">
        <v>21</v>
      </c>
      <c r="C129" s="183" t="s">
        <v>22</v>
      </c>
      <c r="D129" s="167">
        <v>119</v>
      </c>
      <c r="E129" s="168">
        <v>113</v>
      </c>
      <c r="F129" s="168">
        <v>107</v>
      </c>
      <c r="G129" s="168">
        <v>100</v>
      </c>
      <c r="H129" s="168">
        <v>90</v>
      </c>
      <c r="I129" s="176">
        <v>86</v>
      </c>
      <c r="J129" s="176">
        <v>101</v>
      </c>
      <c r="K129" s="176">
        <v>98</v>
      </c>
      <c r="L129" s="176">
        <v>95</v>
      </c>
      <c r="M129" s="176">
        <v>102</v>
      </c>
      <c r="N129" s="176">
        <v>77</v>
      </c>
      <c r="O129" s="277">
        <v>91</v>
      </c>
      <c r="P129" s="177">
        <f t="shared" si="17"/>
        <v>119</v>
      </c>
      <c r="Q129" s="323">
        <f t="shared" si="18"/>
        <v>77</v>
      </c>
      <c r="R129" s="324">
        <f t="shared" si="19"/>
        <v>98.25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v>181</v>
      </c>
      <c r="G131" s="168">
        <v>155</v>
      </c>
      <c r="H131" s="168">
        <v>128</v>
      </c>
      <c r="I131" s="176">
        <v>136</v>
      </c>
      <c r="J131" s="176">
        <v>150</v>
      </c>
      <c r="K131" s="176">
        <v>162</v>
      </c>
      <c r="L131" s="176">
        <v>130</v>
      </c>
      <c r="M131" s="176">
        <v>160</v>
      </c>
      <c r="N131" s="176">
        <v>262</v>
      </c>
      <c r="O131" s="277">
        <v>146</v>
      </c>
      <c r="P131" s="177">
        <f t="shared" si="17"/>
        <v>262</v>
      </c>
      <c r="Q131" s="323">
        <f t="shared" si="18"/>
        <v>128</v>
      </c>
      <c r="R131" s="324">
        <f t="shared" si="19"/>
        <v>165.08333333333334</v>
      </c>
      <c r="S131" s="166" t="s">
        <v>6</v>
      </c>
      <c r="T131" s="180" t="s">
        <v>7</v>
      </c>
    </row>
    <row r="132" spans="2:20" ht="24.95" customHeight="1" x14ac:dyDescent="0.2">
      <c r="B132" s="174" t="s">
        <v>25</v>
      </c>
      <c r="C132" s="183" t="s">
        <v>22</v>
      </c>
      <c r="D132" s="167">
        <v>164</v>
      </c>
      <c r="E132" s="168">
        <v>170</v>
      </c>
      <c r="F132" s="168">
        <v>155</v>
      </c>
      <c r="G132" s="168">
        <v>136</v>
      </c>
      <c r="H132" s="168">
        <v>112</v>
      </c>
      <c r="I132" s="176">
        <v>118</v>
      </c>
      <c r="J132" s="176">
        <v>140</v>
      </c>
      <c r="K132" s="176">
        <v>138</v>
      </c>
      <c r="L132" s="176">
        <v>112</v>
      </c>
      <c r="M132" s="176">
        <v>143</v>
      </c>
      <c r="N132" s="176">
        <v>122</v>
      </c>
      <c r="O132" s="277">
        <v>128</v>
      </c>
      <c r="P132" s="177">
        <f t="shared" si="17"/>
        <v>170</v>
      </c>
      <c r="Q132" s="323">
        <f t="shared" si="18"/>
        <v>112</v>
      </c>
      <c r="R132" s="324">
        <f t="shared" si="19"/>
        <v>136.5</v>
      </c>
      <c r="S132" s="180" t="s">
        <v>7</v>
      </c>
      <c r="T132" s="180" t="s">
        <v>7</v>
      </c>
    </row>
    <row r="133" spans="2:20" ht="24.95" customHeight="1" x14ac:dyDescent="0.2">
      <c r="B133" s="174" t="s">
        <v>26</v>
      </c>
      <c r="C133" s="183" t="s">
        <v>22</v>
      </c>
      <c r="D133" s="167">
        <v>15</v>
      </c>
      <c r="E133" s="168">
        <v>22</v>
      </c>
      <c r="F133" s="168">
        <v>26</v>
      </c>
      <c r="G133" s="168">
        <v>19</v>
      </c>
      <c r="H133" s="168">
        <v>16</v>
      </c>
      <c r="I133" s="176">
        <v>18</v>
      </c>
      <c r="J133" s="176">
        <v>10</v>
      </c>
      <c r="K133" s="176">
        <v>24</v>
      </c>
      <c r="L133" s="176">
        <v>18</v>
      </c>
      <c r="M133" s="176">
        <v>17</v>
      </c>
      <c r="N133" s="176">
        <v>140</v>
      </c>
      <c r="O133" s="277">
        <v>18</v>
      </c>
      <c r="P133" s="177">
        <f t="shared" si="17"/>
        <v>140</v>
      </c>
      <c r="Q133" s="323">
        <f t="shared" si="18"/>
        <v>10</v>
      </c>
      <c r="R133" s="324">
        <f t="shared" si="19"/>
        <v>28.583333333333332</v>
      </c>
      <c r="S133" s="180" t="s">
        <v>7</v>
      </c>
      <c r="T133" s="180" t="s">
        <v>7</v>
      </c>
    </row>
    <row r="134" spans="2:20" ht="24.95" customHeight="1" x14ac:dyDescent="0.2">
      <c r="B134" s="174" t="s">
        <v>27</v>
      </c>
      <c r="C134" s="183" t="s">
        <v>22</v>
      </c>
      <c r="D134" s="167">
        <v>113</v>
      </c>
      <c r="E134" s="168">
        <v>112</v>
      </c>
      <c r="F134" s="168">
        <v>100</v>
      </c>
      <c r="G134" s="168">
        <v>97</v>
      </c>
      <c r="H134" s="168">
        <v>87</v>
      </c>
      <c r="I134" s="176">
        <v>84</v>
      </c>
      <c r="J134" s="176">
        <v>98</v>
      </c>
      <c r="K134" s="176">
        <v>97</v>
      </c>
      <c r="L134" s="176">
        <v>94</v>
      </c>
      <c r="M134" s="176">
        <v>96</v>
      </c>
      <c r="N134" s="176">
        <v>81</v>
      </c>
      <c r="O134" s="277">
        <v>89</v>
      </c>
      <c r="P134" s="177">
        <f t="shared" si="17"/>
        <v>113</v>
      </c>
      <c r="Q134" s="323">
        <f t="shared" si="18"/>
        <v>81</v>
      </c>
      <c r="R134" s="324">
        <f t="shared" si="19"/>
        <v>95.666666666666671</v>
      </c>
      <c r="S134" s="180" t="s">
        <v>7</v>
      </c>
      <c r="T134" s="180" t="s">
        <v>7</v>
      </c>
    </row>
    <row r="135" spans="2:20" ht="24.95" customHeight="1" x14ac:dyDescent="0.2">
      <c r="B135" s="174" t="s">
        <v>28</v>
      </c>
      <c r="C135" s="183" t="s">
        <v>22</v>
      </c>
      <c r="D135" s="167">
        <v>113</v>
      </c>
      <c r="E135" s="168">
        <v>112</v>
      </c>
      <c r="F135" s="168">
        <v>100</v>
      </c>
      <c r="G135" s="168">
        <v>97</v>
      </c>
      <c r="H135" s="168">
        <v>87</v>
      </c>
      <c r="I135" s="176">
        <v>84</v>
      </c>
      <c r="J135" s="176">
        <v>98</v>
      </c>
      <c r="K135" s="176">
        <v>97</v>
      </c>
      <c r="L135" s="176">
        <v>94</v>
      </c>
      <c r="M135" s="176">
        <v>96</v>
      </c>
      <c r="N135" s="176">
        <v>77</v>
      </c>
      <c r="O135" s="277">
        <v>89</v>
      </c>
      <c r="P135" s="177">
        <f t="shared" si="17"/>
        <v>113</v>
      </c>
      <c r="Q135" s="323">
        <f t="shared" si="18"/>
        <v>77</v>
      </c>
      <c r="R135" s="324">
        <f t="shared" si="19"/>
        <v>95.333333333333329</v>
      </c>
      <c r="S135" s="180" t="s">
        <v>7</v>
      </c>
      <c r="T135" s="180" t="s">
        <v>7</v>
      </c>
    </row>
    <row r="136" spans="2:20" ht="24.95" customHeight="1" x14ac:dyDescent="0.2">
      <c r="B136" s="174" t="s">
        <v>29</v>
      </c>
      <c r="C136" s="183" t="s">
        <v>22</v>
      </c>
      <c r="D136" s="167">
        <v>0</v>
      </c>
      <c r="E136" s="168">
        <v>0</v>
      </c>
      <c r="F136" s="168">
        <v>0</v>
      </c>
      <c r="G136" s="168">
        <v>0</v>
      </c>
      <c r="H136" s="168">
        <v>0</v>
      </c>
      <c r="I136" s="176">
        <v>0</v>
      </c>
      <c r="J136" s="176">
        <v>0</v>
      </c>
      <c r="K136" s="176">
        <v>0</v>
      </c>
      <c r="L136" s="176">
        <v>0</v>
      </c>
      <c r="M136" s="176">
        <v>0</v>
      </c>
      <c r="N136" s="176">
        <v>4</v>
      </c>
      <c r="O136" s="277">
        <v>0</v>
      </c>
      <c r="P136" s="177">
        <f t="shared" si="17"/>
        <v>4</v>
      </c>
      <c r="Q136" s="323">
        <f t="shared" si="18"/>
        <v>0</v>
      </c>
      <c r="R136" s="324">
        <f t="shared" si="19"/>
        <v>0.33333333333333331</v>
      </c>
      <c r="S136" s="180" t="s">
        <v>7</v>
      </c>
      <c r="T136" s="180" t="s">
        <v>7</v>
      </c>
    </row>
    <row r="137" spans="2:20" ht="24.95" customHeight="1" x14ac:dyDescent="0.2">
      <c r="B137" s="174" t="s">
        <v>30</v>
      </c>
      <c r="C137" s="183" t="s">
        <v>22</v>
      </c>
      <c r="D137" s="167">
        <v>15</v>
      </c>
      <c r="E137" s="168">
        <v>12</v>
      </c>
      <c r="F137" s="168">
        <v>15</v>
      </c>
      <c r="G137" s="168">
        <v>2</v>
      </c>
      <c r="H137" s="168">
        <v>2</v>
      </c>
      <c r="I137" s="176">
        <v>0</v>
      </c>
      <c r="J137" s="176">
        <v>15</v>
      </c>
      <c r="K137" s="176">
        <v>13</v>
      </c>
      <c r="L137" s="176">
        <v>0</v>
      </c>
      <c r="M137" s="176">
        <v>16</v>
      </c>
      <c r="N137" s="176">
        <v>11</v>
      </c>
      <c r="O137" s="277">
        <v>7</v>
      </c>
      <c r="P137" s="177">
        <f t="shared" si="17"/>
        <v>16</v>
      </c>
      <c r="Q137" s="323">
        <f t="shared" si="18"/>
        <v>0</v>
      </c>
      <c r="R137" s="324">
        <f t="shared" si="19"/>
        <v>9</v>
      </c>
      <c r="S137" s="180" t="s">
        <v>7</v>
      </c>
      <c r="T137" s="180" t="s">
        <v>7</v>
      </c>
    </row>
    <row r="138" spans="2:20" ht="24.95" customHeight="1" x14ac:dyDescent="0.2">
      <c r="B138" s="174" t="s">
        <v>31</v>
      </c>
      <c r="C138" s="183" t="s">
        <v>22</v>
      </c>
      <c r="D138" s="167">
        <v>5</v>
      </c>
      <c r="E138" s="168">
        <v>7</v>
      </c>
      <c r="F138" s="168">
        <v>4</v>
      </c>
      <c r="G138" s="168">
        <v>3</v>
      </c>
      <c r="H138" s="168">
        <v>2</v>
      </c>
      <c r="I138" s="176">
        <v>2</v>
      </c>
      <c r="J138" s="176">
        <v>4</v>
      </c>
      <c r="K138" s="176">
        <v>2</v>
      </c>
      <c r="L138" s="176">
        <v>3</v>
      </c>
      <c r="M138" s="176">
        <v>3</v>
      </c>
      <c r="N138" s="176">
        <v>5</v>
      </c>
      <c r="O138" s="277">
        <v>2</v>
      </c>
      <c r="P138" s="177">
        <f t="shared" si="17"/>
        <v>7</v>
      </c>
      <c r="Q138" s="323">
        <f t="shared" si="18"/>
        <v>2</v>
      </c>
      <c r="R138" s="324">
        <f t="shared" si="19"/>
        <v>3.5</v>
      </c>
      <c r="S138" s="180" t="s">
        <v>7</v>
      </c>
      <c r="T138" s="180" t="s">
        <v>7</v>
      </c>
    </row>
    <row r="139" spans="2:20" ht="24.95" customHeight="1" x14ac:dyDescent="0.2">
      <c r="B139" s="174" t="s">
        <v>32</v>
      </c>
      <c r="C139" s="183" t="s">
        <v>22</v>
      </c>
      <c r="D139" s="325">
        <v>1.22</v>
      </c>
      <c r="E139" s="181">
        <v>1.79</v>
      </c>
      <c r="F139" s="168">
        <v>1.51</v>
      </c>
      <c r="G139" s="168">
        <v>0.98</v>
      </c>
      <c r="H139" s="168">
        <v>1.21</v>
      </c>
      <c r="I139" s="181">
        <v>1.1399999999999999</v>
      </c>
      <c r="J139" s="181">
        <v>1.3</v>
      </c>
      <c r="K139" s="181">
        <v>1.5</v>
      </c>
      <c r="L139" s="181">
        <v>1.9</v>
      </c>
      <c r="M139" s="181">
        <v>1.07</v>
      </c>
      <c r="N139" s="181">
        <v>2.71</v>
      </c>
      <c r="O139" s="281">
        <v>1.1499999999999999</v>
      </c>
      <c r="P139" s="163">
        <f t="shared" si="17"/>
        <v>2.71</v>
      </c>
      <c r="Q139" s="231">
        <f t="shared" si="18"/>
        <v>0.98</v>
      </c>
      <c r="R139" s="232">
        <f t="shared" si="19"/>
        <v>1.4566666666666668</v>
      </c>
      <c r="S139" s="180" t="s">
        <v>7</v>
      </c>
      <c r="T139" s="180" t="s">
        <v>7</v>
      </c>
    </row>
    <row r="140" spans="2:20" ht="24.95" customHeight="1" x14ac:dyDescent="0.2">
      <c r="B140" s="174" t="s">
        <v>33</v>
      </c>
      <c r="C140" s="183" t="s">
        <v>22</v>
      </c>
      <c r="D140" s="326">
        <v>0.01</v>
      </c>
      <c r="E140" s="327">
        <v>1.0999999999999999E-2</v>
      </c>
      <c r="F140" s="327">
        <v>0.01</v>
      </c>
      <c r="G140" s="327">
        <v>7.0000000000000001E-3</v>
      </c>
      <c r="H140" s="327" t="s">
        <v>455</v>
      </c>
      <c r="I140" s="328" t="s">
        <v>455</v>
      </c>
      <c r="J140" s="328">
        <v>0.01</v>
      </c>
      <c r="K140" s="328">
        <v>7.0000000000000001E-3</v>
      </c>
      <c r="L140" s="328" t="s">
        <v>455</v>
      </c>
      <c r="M140" s="328">
        <v>3.4000000000000002E-2</v>
      </c>
      <c r="N140" s="328">
        <v>7.0000000000000001E-3</v>
      </c>
      <c r="O140" s="329">
        <v>7.0000000000000001E-3</v>
      </c>
      <c r="P140" s="195">
        <f>MAX(D140:O140)</f>
        <v>3.4000000000000002E-2</v>
      </c>
      <c r="Q140" s="330" t="s">
        <v>62</v>
      </c>
      <c r="R140" s="331">
        <f>AVERAGE(D140:O140)</f>
        <v>1.1444444444444445E-2</v>
      </c>
      <c r="S140" s="180">
        <v>0.5</v>
      </c>
      <c r="T140" s="198">
        <v>0</v>
      </c>
    </row>
    <row r="141" spans="2:20" ht="24.95" customHeight="1" x14ac:dyDescent="0.2">
      <c r="B141" s="174" t="s">
        <v>320</v>
      </c>
      <c r="C141" s="183" t="s">
        <v>22</v>
      </c>
      <c r="D141" s="325">
        <v>1.04</v>
      </c>
      <c r="E141" s="327">
        <v>0.4</v>
      </c>
      <c r="F141" s="327">
        <v>0.2</v>
      </c>
      <c r="G141" s="327">
        <v>0.69</v>
      </c>
      <c r="H141" s="327">
        <v>0.22</v>
      </c>
      <c r="I141" s="188">
        <v>0.17</v>
      </c>
      <c r="J141" s="188">
        <v>0.33</v>
      </c>
      <c r="K141" s="188">
        <v>0.38</v>
      </c>
      <c r="L141" s="188">
        <v>0.19</v>
      </c>
      <c r="M141" s="188">
        <v>0.12</v>
      </c>
      <c r="N141" s="188">
        <v>0.75</v>
      </c>
      <c r="O141" s="332">
        <v>0.22</v>
      </c>
      <c r="P141" s="195">
        <f t="shared" si="17"/>
        <v>1.04</v>
      </c>
      <c r="Q141" s="330" t="s">
        <v>62</v>
      </c>
      <c r="R141" s="331">
        <f t="shared" si="19"/>
        <v>0.39250000000000002</v>
      </c>
      <c r="S141" s="199">
        <v>5</v>
      </c>
      <c r="T141" s="198">
        <v>0.01</v>
      </c>
    </row>
    <row r="142" spans="2:20" ht="24.95" customHeight="1" x14ac:dyDescent="0.2">
      <c r="B142" s="174" t="s">
        <v>321</v>
      </c>
      <c r="C142" s="183" t="s">
        <v>22</v>
      </c>
      <c r="D142" s="325" t="s">
        <v>62</v>
      </c>
      <c r="E142" s="327" t="s">
        <v>62</v>
      </c>
      <c r="F142" s="327">
        <v>1.7999999999999999E-2</v>
      </c>
      <c r="G142" s="327">
        <v>6.0000000000000001E-3</v>
      </c>
      <c r="H142" s="327" t="s">
        <v>587</v>
      </c>
      <c r="I142" s="328">
        <v>2E-3</v>
      </c>
      <c r="J142" s="328">
        <v>5.0000000000000001E-3</v>
      </c>
      <c r="K142" s="328">
        <v>0.01</v>
      </c>
      <c r="L142" s="328" t="s">
        <v>587</v>
      </c>
      <c r="M142" s="328">
        <v>5.0000000000000001E-3</v>
      </c>
      <c r="N142" s="328">
        <v>3.2000000000000001E-2</v>
      </c>
      <c r="O142" s="329">
        <v>3.0000000000000001E-3</v>
      </c>
      <c r="P142" s="195">
        <f>MAX(D142:O142)</f>
        <v>3.2000000000000001E-2</v>
      </c>
      <c r="Q142" s="330">
        <f>MIN(D142:O142)</f>
        <v>2E-3</v>
      </c>
      <c r="R142" s="331">
        <f>AVERAGE(D142:O142)</f>
        <v>1.0125E-2</v>
      </c>
      <c r="S142" s="180" t="s">
        <v>7</v>
      </c>
      <c r="T142" s="198">
        <v>0.01</v>
      </c>
    </row>
    <row r="143" spans="2:20" ht="24.95" customHeight="1" x14ac:dyDescent="0.2">
      <c r="B143" s="174" t="s">
        <v>34</v>
      </c>
      <c r="C143" s="183" t="s">
        <v>22</v>
      </c>
      <c r="D143" s="167">
        <v>0</v>
      </c>
      <c r="E143" s="168">
        <v>0.6</v>
      </c>
      <c r="F143" s="333">
        <v>0.8</v>
      </c>
      <c r="G143" s="169">
        <v>0.3</v>
      </c>
      <c r="H143" s="168">
        <v>0.2</v>
      </c>
      <c r="I143" s="169">
        <v>0</v>
      </c>
      <c r="J143" s="169">
        <v>0</v>
      </c>
      <c r="K143" s="169">
        <v>0.2</v>
      </c>
      <c r="L143" s="169">
        <v>0.2</v>
      </c>
      <c r="M143" s="169">
        <v>0.1</v>
      </c>
      <c r="N143" s="169">
        <v>0.5</v>
      </c>
      <c r="O143" s="275">
        <v>0.2</v>
      </c>
      <c r="P143" s="195">
        <f t="shared" si="17"/>
        <v>0.8</v>
      </c>
      <c r="Q143" s="330">
        <f t="shared" si="18"/>
        <v>0</v>
      </c>
      <c r="R143" s="331">
        <f t="shared" si="19"/>
        <v>0.25833333333333336</v>
      </c>
      <c r="S143" s="166" t="s">
        <v>6</v>
      </c>
      <c r="T143" s="180" t="s">
        <v>7</v>
      </c>
    </row>
    <row r="144" spans="2:20" ht="24.95" customHeight="1" x14ac:dyDescent="0.2">
      <c r="B144" s="174" t="s">
        <v>35</v>
      </c>
      <c r="C144" s="183" t="s">
        <v>22</v>
      </c>
      <c r="D144" s="182">
        <v>0.02</v>
      </c>
      <c r="E144" s="181">
        <v>0.04</v>
      </c>
      <c r="F144" s="288">
        <v>0.04</v>
      </c>
      <c r="G144" s="181">
        <v>0.05</v>
      </c>
      <c r="H144" s="168">
        <v>0.01</v>
      </c>
      <c r="I144" s="181">
        <v>0.02</v>
      </c>
      <c r="J144" s="181">
        <v>0.01</v>
      </c>
      <c r="K144" s="181">
        <v>0.02</v>
      </c>
      <c r="L144" s="181">
        <v>0.02</v>
      </c>
      <c r="M144" s="181">
        <v>0.02</v>
      </c>
      <c r="N144" s="181">
        <v>0.06</v>
      </c>
      <c r="O144" s="281">
        <v>0.01</v>
      </c>
      <c r="P144" s="195">
        <f t="shared" si="17"/>
        <v>0.06</v>
      </c>
      <c r="Q144" s="330">
        <f t="shared" si="18"/>
        <v>0.01</v>
      </c>
      <c r="R144" s="331">
        <f>AVERAGE(D144:O144)</f>
        <v>2.6666666666666668E-2</v>
      </c>
      <c r="S144" s="166" t="s">
        <v>6</v>
      </c>
      <c r="T144" s="180" t="s">
        <v>7</v>
      </c>
    </row>
    <row r="145" spans="2:20" ht="24.95" customHeight="1" x14ac:dyDescent="0.2">
      <c r="B145" s="174" t="s">
        <v>36</v>
      </c>
      <c r="C145" s="183" t="s">
        <v>22</v>
      </c>
      <c r="D145" s="167">
        <v>33.6</v>
      </c>
      <c r="E145" s="168">
        <v>32.200000000000003</v>
      </c>
      <c r="F145" s="168">
        <v>33.6</v>
      </c>
      <c r="G145" s="169">
        <v>27.9</v>
      </c>
      <c r="H145" s="168">
        <v>25</v>
      </c>
      <c r="I145" s="169">
        <v>25.4</v>
      </c>
      <c r="J145" s="169">
        <v>27.9</v>
      </c>
      <c r="K145" s="169">
        <v>28.2</v>
      </c>
      <c r="L145" s="169">
        <v>28.8</v>
      </c>
      <c r="M145" s="169">
        <v>28.9</v>
      </c>
      <c r="N145" s="169">
        <v>23.4</v>
      </c>
      <c r="O145" s="275">
        <v>26.1</v>
      </c>
      <c r="P145" s="163">
        <f t="shared" si="17"/>
        <v>33.6</v>
      </c>
      <c r="Q145" s="231">
        <f t="shared" si="18"/>
        <v>23.4</v>
      </c>
      <c r="R145" s="232">
        <f t="shared" si="19"/>
        <v>28.416666666666668</v>
      </c>
      <c r="S145" s="180" t="s">
        <v>7</v>
      </c>
      <c r="T145" s="180" t="s">
        <v>7</v>
      </c>
    </row>
    <row r="146" spans="2:20" ht="24.95" customHeight="1" x14ac:dyDescent="0.2">
      <c r="B146" s="174" t="s">
        <v>37</v>
      </c>
      <c r="C146" s="183" t="s">
        <v>22</v>
      </c>
      <c r="D146" s="167">
        <v>0.14000000000000001</v>
      </c>
      <c r="E146" s="168">
        <v>0.18</v>
      </c>
      <c r="F146" s="168">
        <v>0.12</v>
      </c>
      <c r="G146" s="168">
        <v>0.11</v>
      </c>
      <c r="H146" s="168">
        <v>0.1</v>
      </c>
      <c r="I146" s="181">
        <v>0.09</v>
      </c>
      <c r="J146" s="181">
        <v>0.11</v>
      </c>
      <c r="K146" s="181">
        <v>0.13</v>
      </c>
      <c r="L146" s="181">
        <v>0.11</v>
      </c>
      <c r="M146" s="181">
        <v>0.17</v>
      </c>
      <c r="N146" s="181">
        <v>0.31</v>
      </c>
      <c r="O146" s="281">
        <v>0.12</v>
      </c>
      <c r="P146" s="163">
        <f t="shared" si="17"/>
        <v>0.31</v>
      </c>
      <c r="Q146" s="231">
        <f t="shared" si="18"/>
        <v>0.09</v>
      </c>
      <c r="R146" s="232">
        <f t="shared" si="19"/>
        <v>0.14083333333333334</v>
      </c>
      <c r="S146" s="180" t="s">
        <v>7</v>
      </c>
      <c r="T146" s="180" t="s">
        <v>7</v>
      </c>
    </row>
    <row r="147" spans="2:20" ht="24.95" customHeight="1" x14ac:dyDescent="0.2">
      <c r="B147" s="174" t="s">
        <v>38</v>
      </c>
      <c r="C147" s="183" t="s">
        <v>22</v>
      </c>
      <c r="D147" s="167">
        <v>0.14000000000000001</v>
      </c>
      <c r="E147" s="168">
        <v>0.18</v>
      </c>
      <c r="F147" s="168">
        <v>0.13</v>
      </c>
      <c r="G147" s="181">
        <v>0.13</v>
      </c>
      <c r="H147" s="168">
        <v>0.1</v>
      </c>
      <c r="I147" s="181">
        <v>0.09</v>
      </c>
      <c r="J147" s="181">
        <v>0.25</v>
      </c>
      <c r="K147" s="181">
        <v>0.11</v>
      </c>
      <c r="L147" s="181">
        <v>0.09</v>
      </c>
      <c r="M147" s="181">
        <v>0.14000000000000001</v>
      </c>
      <c r="N147" s="181">
        <v>0.15</v>
      </c>
      <c r="O147" s="281">
        <v>0.08</v>
      </c>
      <c r="P147" s="163">
        <f t="shared" si="17"/>
        <v>0.25</v>
      </c>
      <c r="Q147" s="231">
        <f t="shared" si="18"/>
        <v>0.08</v>
      </c>
      <c r="R147" s="232">
        <f t="shared" si="19"/>
        <v>0.13250000000000003</v>
      </c>
      <c r="S147" s="180" t="s">
        <v>7</v>
      </c>
      <c r="T147" s="180" t="s">
        <v>7</v>
      </c>
    </row>
    <row r="148" spans="2:20" ht="24.95" customHeight="1" x14ac:dyDescent="0.2">
      <c r="B148" s="174" t="s">
        <v>39</v>
      </c>
      <c r="C148" s="183" t="s">
        <v>22</v>
      </c>
      <c r="D148" s="167">
        <v>7.0000000000000007E-2</v>
      </c>
      <c r="E148" s="168">
        <v>0.08</v>
      </c>
      <c r="F148" s="168">
        <v>0.06</v>
      </c>
      <c r="G148" s="168">
        <v>0.05</v>
      </c>
      <c r="H148" s="168">
        <v>0.06</v>
      </c>
      <c r="I148" s="181">
        <v>0.08</v>
      </c>
      <c r="J148" s="181">
        <v>7.0000000000000007E-2</v>
      </c>
      <c r="K148" s="181">
        <v>0.08</v>
      </c>
      <c r="L148" s="181">
        <v>0.08</v>
      </c>
      <c r="M148" s="181">
        <v>7.0000000000000007E-2</v>
      </c>
      <c r="N148" s="181">
        <v>0.14000000000000001</v>
      </c>
      <c r="O148" s="281">
        <v>0.08</v>
      </c>
      <c r="P148" s="163">
        <f t="shared" si="17"/>
        <v>0.14000000000000001</v>
      </c>
      <c r="Q148" s="231">
        <f t="shared" si="18"/>
        <v>0.05</v>
      </c>
      <c r="R148" s="232">
        <f t="shared" si="19"/>
        <v>7.6666666666666661E-2</v>
      </c>
      <c r="S148" s="204">
        <v>1</v>
      </c>
      <c r="T148" s="204" t="s">
        <v>6</v>
      </c>
    </row>
    <row r="149" spans="2:20" ht="24.95" customHeight="1" x14ac:dyDescent="0.2">
      <c r="B149" s="174" t="s">
        <v>40</v>
      </c>
      <c r="C149" s="183" t="s">
        <v>22</v>
      </c>
      <c r="D149" s="167">
        <v>6.96</v>
      </c>
      <c r="E149" s="168">
        <v>7.56</v>
      </c>
      <c r="F149" s="168">
        <v>3.84</v>
      </c>
      <c r="G149" s="181">
        <v>6.54</v>
      </c>
      <c r="H149" s="168">
        <v>5.88</v>
      </c>
      <c r="I149" s="181">
        <v>4.92</v>
      </c>
      <c r="J149" s="181">
        <v>6.78</v>
      </c>
      <c r="K149" s="181">
        <v>6.36</v>
      </c>
      <c r="L149" s="181">
        <v>5.28</v>
      </c>
      <c r="M149" s="181">
        <v>5.7</v>
      </c>
      <c r="N149" s="181">
        <v>5.4</v>
      </c>
      <c r="O149" s="281">
        <v>5.7</v>
      </c>
      <c r="P149" s="163">
        <f t="shared" si="17"/>
        <v>7.56</v>
      </c>
      <c r="Q149" s="231">
        <f t="shared" si="18"/>
        <v>3.84</v>
      </c>
      <c r="R149" s="232">
        <f t="shared" si="19"/>
        <v>5.91</v>
      </c>
      <c r="S149" s="180" t="s">
        <v>7</v>
      </c>
      <c r="T149" s="180" t="s">
        <v>7</v>
      </c>
    </row>
    <row r="150" spans="2:20" ht="24.95" customHeight="1" x14ac:dyDescent="0.2">
      <c r="B150" s="205" t="s">
        <v>323</v>
      </c>
      <c r="C150" s="183" t="s">
        <v>22</v>
      </c>
      <c r="D150" s="334" t="s">
        <v>7</v>
      </c>
      <c r="E150" s="168" t="s">
        <v>62</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266</v>
      </c>
      <c r="F152" s="288" t="s">
        <v>7</v>
      </c>
      <c r="G152" s="288" t="s">
        <v>7</v>
      </c>
      <c r="H152" s="288" t="s">
        <v>62</v>
      </c>
      <c r="I152" s="288" t="s">
        <v>7</v>
      </c>
      <c r="J152" s="288" t="s">
        <v>7</v>
      </c>
      <c r="K152" s="212" t="s">
        <v>598</v>
      </c>
      <c r="L152" s="288" t="s">
        <v>7</v>
      </c>
      <c r="M152" s="288" t="s">
        <v>7</v>
      </c>
      <c r="N152" s="181" t="s">
        <v>598</v>
      </c>
      <c r="O152" s="340" t="s">
        <v>7</v>
      </c>
      <c r="P152" s="208" t="s">
        <v>62</v>
      </c>
      <c r="Q152" s="337" t="s">
        <v>62</v>
      </c>
      <c r="R152" s="338" t="s">
        <v>62</v>
      </c>
      <c r="S152" s="199">
        <v>1</v>
      </c>
      <c r="T152" s="211">
        <v>1E-3</v>
      </c>
    </row>
    <row r="153" spans="2:20" ht="24.95" customHeight="1" x14ac:dyDescent="0.2">
      <c r="B153" s="205" t="s">
        <v>328</v>
      </c>
      <c r="C153" s="183" t="s">
        <v>22</v>
      </c>
      <c r="D153" s="167" t="s">
        <v>62</v>
      </c>
      <c r="E153" s="168" t="s">
        <v>62</v>
      </c>
      <c r="F153" s="168" t="s">
        <v>62</v>
      </c>
      <c r="G153" s="168" t="s">
        <v>62</v>
      </c>
      <c r="H153" s="335" t="s">
        <v>264</v>
      </c>
      <c r="I153" s="335" t="s">
        <v>7</v>
      </c>
      <c r="J153" s="335" t="s">
        <v>7</v>
      </c>
      <c r="K153" s="212" t="s">
        <v>62</v>
      </c>
      <c r="L153" s="212" t="s">
        <v>7</v>
      </c>
      <c r="M153" s="212" t="s">
        <v>7</v>
      </c>
      <c r="N153" s="212">
        <v>4.0000000000000001E-3</v>
      </c>
      <c r="O153" s="336" t="s">
        <v>7</v>
      </c>
      <c r="P153" s="208">
        <f>MAX(D153:O153)</f>
        <v>4.0000000000000001E-3</v>
      </c>
      <c r="Q153" s="337">
        <f>MIN(D153:O153)</f>
        <v>4.0000000000000001E-3</v>
      </c>
      <c r="R153" s="338">
        <f>AVERAGE(D153:O153)</f>
        <v>4.0000000000000001E-3</v>
      </c>
      <c r="S153" s="180">
        <v>0.05</v>
      </c>
      <c r="T153" s="180">
        <v>2E-3</v>
      </c>
    </row>
    <row r="154" spans="2:20" ht="24.95" customHeight="1" x14ac:dyDescent="0.2">
      <c r="B154" s="205" t="s">
        <v>360</v>
      </c>
      <c r="C154" s="183" t="s">
        <v>22</v>
      </c>
      <c r="D154" s="339" t="s">
        <v>7</v>
      </c>
      <c r="E154" s="168" t="s">
        <v>264</v>
      </c>
      <c r="F154" s="288" t="s">
        <v>7</v>
      </c>
      <c r="G154" s="335" t="s">
        <v>7</v>
      </c>
      <c r="H154" s="335" t="s">
        <v>264</v>
      </c>
      <c r="I154" s="335" t="s">
        <v>7</v>
      </c>
      <c r="J154" s="335" t="s">
        <v>7</v>
      </c>
      <c r="K154" s="212" t="s">
        <v>264</v>
      </c>
      <c r="L154" s="335" t="s">
        <v>7</v>
      </c>
      <c r="M154" s="335" t="s">
        <v>7</v>
      </c>
      <c r="N154" s="212" t="s">
        <v>264</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t="s">
        <v>7</v>
      </c>
      <c r="G156" s="288" t="s">
        <v>7</v>
      </c>
      <c r="H156" s="181">
        <v>8</v>
      </c>
      <c r="I156" s="288" t="s">
        <v>7</v>
      </c>
      <c r="J156" s="288" t="s">
        <v>7</v>
      </c>
      <c r="K156" s="181">
        <v>2.13</v>
      </c>
      <c r="L156" s="288" t="s">
        <v>7</v>
      </c>
      <c r="M156" s="288" t="s">
        <v>7</v>
      </c>
      <c r="N156" s="181">
        <v>8</v>
      </c>
      <c r="O156" s="336" t="s">
        <v>7</v>
      </c>
      <c r="P156" s="163">
        <f>MAX(D156:O156)</f>
        <v>8</v>
      </c>
      <c r="Q156" s="231">
        <f>MIN(D156:O156)</f>
        <v>2.13</v>
      </c>
      <c r="R156" s="232">
        <f t="shared" ref="R156:R171" si="20">AVERAGE(D156:O156)</f>
        <v>6.2824999999999998</v>
      </c>
      <c r="S156" s="222" t="s">
        <v>6</v>
      </c>
      <c r="T156" s="222" t="s">
        <v>6</v>
      </c>
    </row>
    <row r="157" spans="2:20" ht="24.95" customHeight="1" x14ac:dyDescent="0.2">
      <c r="B157" s="216" t="s">
        <v>332</v>
      </c>
      <c r="C157" s="217" t="s">
        <v>22</v>
      </c>
      <c r="D157" s="334" t="s">
        <v>7</v>
      </c>
      <c r="E157" s="168">
        <v>2.2999999999999998</v>
      </c>
      <c r="F157" s="335" t="s">
        <v>7</v>
      </c>
      <c r="G157" s="288" t="s">
        <v>7</v>
      </c>
      <c r="H157" s="181">
        <v>1.47</v>
      </c>
      <c r="I157" s="288" t="s">
        <v>7</v>
      </c>
      <c r="J157" s="288" t="s">
        <v>7</v>
      </c>
      <c r="K157" s="181">
        <v>1.4079999999999999</v>
      </c>
      <c r="L157" s="288" t="s">
        <v>7</v>
      </c>
      <c r="M157" s="288" t="s">
        <v>7</v>
      </c>
      <c r="N157" s="181">
        <v>2.5430000000000001</v>
      </c>
      <c r="O157" s="336" t="s">
        <v>7</v>
      </c>
      <c r="P157" s="163">
        <f>MAX(D157:O157)</f>
        <v>2.5430000000000001</v>
      </c>
      <c r="Q157" s="231">
        <f>MIN(D157:O157)</f>
        <v>1.4079999999999999</v>
      </c>
      <c r="R157" s="232">
        <f t="shared" si="20"/>
        <v>1.9302499999999998</v>
      </c>
      <c r="S157" s="222" t="s">
        <v>6</v>
      </c>
      <c r="T157" s="222">
        <v>8.0000000000000002E-3</v>
      </c>
    </row>
    <row r="158" spans="2:20" ht="24.95" customHeight="1" x14ac:dyDescent="0.2">
      <c r="B158" s="174" t="s">
        <v>41</v>
      </c>
      <c r="C158" s="183" t="s">
        <v>22</v>
      </c>
      <c r="D158" s="343">
        <v>1.1000000000000001</v>
      </c>
      <c r="E158" s="169">
        <v>1.5</v>
      </c>
      <c r="F158" s="169">
        <v>1.1000000000000001</v>
      </c>
      <c r="G158" s="169">
        <v>0.9</v>
      </c>
      <c r="H158" s="169">
        <v>1</v>
      </c>
      <c r="I158" s="169">
        <v>1.1000000000000001</v>
      </c>
      <c r="J158" s="169">
        <v>1.1000000000000001</v>
      </c>
      <c r="K158" s="169">
        <v>1.2</v>
      </c>
      <c r="L158" s="169">
        <v>1.2</v>
      </c>
      <c r="M158" s="169">
        <v>1.3</v>
      </c>
      <c r="N158" s="169">
        <v>1.4</v>
      </c>
      <c r="O158" s="275">
        <v>1.4</v>
      </c>
      <c r="P158" s="171">
        <f t="shared" ref="P158:P167" si="21">MAX(D158:O158)</f>
        <v>1.5</v>
      </c>
      <c r="Q158" s="224">
        <f t="shared" ref="Q158:Q167" si="22">MIN(D158:O158)</f>
        <v>0.9</v>
      </c>
      <c r="R158" s="225">
        <f t="shared" si="20"/>
        <v>1.1916666666666667</v>
      </c>
      <c r="S158" s="226" t="s">
        <v>6</v>
      </c>
      <c r="T158" s="204" t="s">
        <v>6</v>
      </c>
    </row>
    <row r="159" spans="2:20" ht="24.95" customHeight="1" x14ac:dyDescent="0.2">
      <c r="B159" s="174" t="s">
        <v>333</v>
      </c>
      <c r="C159" s="175" t="s">
        <v>22</v>
      </c>
      <c r="D159" s="203">
        <v>1.1000000000000001</v>
      </c>
      <c r="E159" s="203">
        <v>1.3</v>
      </c>
      <c r="F159" s="203">
        <v>1.1000000000000001</v>
      </c>
      <c r="G159" s="203">
        <v>0.8</v>
      </c>
      <c r="H159" s="203">
        <v>0.8</v>
      </c>
      <c r="I159" s="203">
        <v>0.8</v>
      </c>
      <c r="J159" s="203">
        <v>1</v>
      </c>
      <c r="K159" s="203">
        <v>1.1000000000000001</v>
      </c>
      <c r="L159" s="203">
        <v>1.2</v>
      </c>
      <c r="M159" s="203">
        <v>1.2</v>
      </c>
      <c r="N159" s="203">
        <v>1.2</v>
      </c>
      <c r="O159" s="203">
        <v>1.1000000000000001</v>
      </c>
      <c r="P159" s="171">
        <f>MAX(D159:O159)</f>
        <v>1.3</v>
      </c>
      <c r="Q159" s="224">
        <f>MIN(D159:O159)</f>
        <v>0.8</v>
      </c>
      <c r="R159" s="225">
        <f t="shared" si="20"/>
        <v>1.0583333333333331</v>
      </c>
      <c r="S159" s="226"/>
      <c r="T159" s="226"/>
    </row>
    <row r="160" spans="2:20" ht="24.95" customHeight="1" x14ac:dyDescent="0.2">
      <c r="B160" s="174" t="s">
        <v>42</v>
      </c>
      <c r="C160" s="175" t="s">
        <v>22</v>
      </c>
      <c r="D160" s="227">
        <v>3.7699999999999997E-2</v>
      </c>
      <c r="E160" s="193">
        <v>5.7099999999999998E-2</v>
      </c>
      <c r="F160" s="193">
        <v>2.6700000000000002E-2</v>
      </c>
      <c r="G160" s="227">
        <v>0.03</v>
      </c>
      <c r="H160" s="227">
        <v>1.4500000000000001E-2</v>
      </c>
      <c r="I160" s="227">
        <v>3.6700000000000003E-2</v>
      </c>
      <c r="J160" s="227">
        <v>2.81E-2</v>
      </c>
      <c r="K160" s="227">
        <v>2.7E-2</v>
      </c>
      <c r="L160" s="227">
        <v>2.9700000000000001E-2</v>
      </c>
      <c r="M160" s="227">
        <v>3.1E-2</v>
      </c>
      <c r="N160" s="227">
        <v>5.0999999999999997E-2</v>
      </c>
      <c r="O160" s="227">
        <v>3.0300000000000001E-2</v>
      </c>
      <c r="P160" s="228">
        <f>MAX(D160:O160)</f>
        <v>5.7099999999999998E-2</v>
      </c>
      <c r="Q160" s="229">
        <f>MIN(D160:O160)</f>
        <v>1.4500000000000001E-2</v>
      </c>
      <c r="R160" s="230">
        <f t="shared" si="20"/>
        <v>3.3316666666666668E-2</v>
      </c>
      <c r="S160" s="226"/>
      <c r="T160" s="226"/>
    </row>
    <row r="161" spans="2:20" ht="24.95" customHeight="1" x14ac:dyDescent="0.2">
      <c r="B161" s="174" t="s">
        <v>43</v>
      </c>
      <c r="C161" s="175" t="s">
        <v>44</v>
      </c>
      <c r="D161" s="192">
        <v>3.4272727272727268</v>
      </c>
      <c r="E161" s="193">
        <v>4.3923076923076918</v>
      </c>
      <c r="F161" s="193">
        <v>2.4272727272727272</v>
      </c>
      <c r="G161" s="193">
        <v>3.75</v>
      </c>
      <c r="H161" s="192">
        <v>1.8124999999999998</v>
      </c>
      <c r="I161" s="192">
        <v>4.5875000000000004</v>
      </c>
      <c r="J161" s="192">
        <v>2.81</v>
      </c>
      <c r="K161" s="192">
        <v>2.4545454545454546</v>
      </c>
      <c r="L161" s="192">
        <v>2.4750000000000001</v>
      </c>
      <c r="M161" s="192">
        <v>2.5833333333333335</v>
      </c>
      <c r="N161" s="192">
        <v>4.25</v>
      </c>
      <c r="O161" s="192">
        <v>2.7545454545454544</v>
      </c>
      <c r="P161" s="163">
        <f>MAX(D161:O161)</f>
        <v>4.5875000000000004</v>
      </c>
      <c r="Q161" s="231">
        <f>MIN(D161:O161)</f>
        <v>1.8124999999999998</v>
      </c>
      <c r="R161" s="232">
        <f t="shared" si="20"/>
        <v>3.1436897824397825</v>
      </c>
      <c r="S161" s="226"/>
      <c r="T161" s="226"/>
    </row>
    <row r="162" spans="2:20" ht="24.95" customHeight="1" x14ac:dyDescent="0.2">
      <c r="B162" s="191" t="s">
        <v>335</v>
      </c>
      <c r="C162" s="183" t="s">
        <v>22</v>
      </c>
      <c r="D162" s="182">
        <v>7.05</v>
      </c>
      <c r="E162" s="181">
        <v>7.12</v>
      </c>
      <c r="F162" s="181">
        <v>7.26</v>
      </c>
      <c r="G162" s="181">
        <v>7.6</v>
      </c>
      <c r="H162" s="181">
        <v>7.36</v>
      </c>
      <c r="I162" s="181">
        <v>6.89</v>
      </c>
      <c r="J162" s="181">
        <v>6.87</v>
      </c>
      <c r="K162" s="181">
        <v>6.77</v>
      </c>
      <c r="L162" s="181">
        <v>7.44</v>
      </c>
      <c r="M162" s="181">
        <v>7.03</v>
      </c>
      <c r="N162" s="181">
        <v>6.88</v>
      </c>
      <c r="O162" s="281">
        <v>7.24</v>
      </c>
      <c r="P162" s="171">
        <f t="shared" si="21"/>
        <v>7.6</v>
      </c>
      <c r="Q162" s="224">
        <f t="shared" si="22"/>
        <v>6.77</v>
      </c>
      <c r="R162" s="225">
        <f t="shared" si="20"/>
        <v>7.1258333333333326</v>
      </c>
      <c r="S162" s="204" t="s">
        <v>46</v>
      </c>
      <c r="T162" s="204" t="s">
        <v>6</v>
      </c>
    </row>
    <row r="163" spans="2:20" ht="24.95" customHeight="1" x14ac:dyDescent="0.2">
      <c r="B163" s="174" t="s">
        <v>47</v>
      </c>
      <c r="C163" s="183" t="s">
        <v>22</v>
      </c>
      <c r="D163" s="343">
        <v>1</v>
      </c>
      <c r="E163" s="168">
        <v>1.5</v>
      </c>
      <c r="F163" s="169">
        <v>1.3</v>
      </c>
      <c r="G163" s="168">
        <v>0.8</v>
      </c>
      <c r="H163" s="169">
        <v>0.8</v>
      </c>
      <c r="I163" s="169">
        <v>1.4</v>
      </c>
      <c r="J163" s="169">
        <v>0.9</v>
      </c>
      <c r="K163" s="169">
        <v>1.9</v>
      </c>
      <c r="L163" s="169">
        <v>1.1000000000000001</v>
      </c>
      <c r="M163" s="169">
        <v>1.1000000000000001</v>
      </c>
      <c r="N163" s="169">
        <v>0.7</v>
      </c>
      <c r="O163" s="275">
        <v>1.1000000000000001</v>
      </c>
      <c r="P163" s="171">
        <f t="shared" si="21"/>
        <v>1.9</v>
      </c>
      <c r="Q163" s="224">
        <f t="shared" si="22"/>
        <v>0.7</v>
      </c>
      <c r="R163" s="225">
        <f t="shared" si="20"/>
        <v>1.1333333333333331</v>
      </c>
      <c r="S163" s="204" t="s">
        <v>48</v>
      </c>
      <c r="T163" s="235" t="s">
        <v>6</v>
      </c>
    </row>
    <row r="164" spans="2:20" ht="24.95" customHeight="1" x14ac:dyDescent="0.2">
      <c r="B164" s="236" t="s">
        <v>49</v>
      </c>
      <c r="C164" s="322" t="s">
        <v>50</v>
      </c>
      <c r="D164" s="344">
        <v>4569</v>
      </c>
      <c r="E164" s="295">
        <v>17329</v>
      </c>
      <c r="F164" s="295">
        <v>10462</v>
      </c>
      <c r="G164" s="295">
        <v>7270</v>
      </c>
      <c r="H164" s="295">
        <v>7270</v>
      </c>
      <c r="I164" s="295">
        <v>17329</v>
      </c>
      <c r="J164" s="295">
        <v>8664</v>
      </c>
      <c r="K164" s="295">
        <v>24196</v>
      </c>
      <c r="L164" s="295">
        <v>12997</v>
      </c>
      <c r="M164" s="295">
        <v>14136</v>
      </c>
      <c r="N164" s="295">
        <v>19863</v>
      </c>
      <c r="O164" s="345">
        <v>5794</v>
      </c>
      <c r="P164" s="238">
        <f>MAX(D164:O164)</f>
        <v>24196</v>
      </c>
      <c r="Q164" s="302">
        <f t="shared" si="22"/>
        <v>4569</v>
      </c>
      <c r="R164" s="303">
        <f t="shared" si="20"/>
        <v>12489.916666666666</v>
      </c>
      <c r="S164" s="235" t="s">
        <v>51</v>
      </c>
      <c r="T164" s="235" t="s">
        <v>6</v>
      </c>
    </row>
    <row r="165" spans="2:20" ht="24.95" customHeight="1" x14ac:dyDescent="0.2">
      <c r="B165" s="236" t="s">
        <v>52</v>
      </c>
      <c r="C165" s="183" t="s">
        <v>50</v>
      </c>
      <c r="D165" s="167">
        <v>2</v>
      </c>
      <c r="E165" s="168">
        <v>488.4</v>
      </c>
      <c r="F165" s="168">
        <v>17.3</v>
      </c>
      <c r="G165" s="168">
        <v>16.8</v>
      </c>
      <c r="H165" s="295">
        <v>12</v>
      </c>
      <c r="I165" s="295">
        <v>134</v>
      </c>
      <c r="J165" s="295">
        <v>75</v>
      </c>
      <c r="K165" s="295">
        <v>201</v>
      </c>
      <c r="L165" s="295">
        <v>1050</v>
      </c>
      <c r="M165" s="295">
        <v>2400</v>
      </c>
      <c r="N165" s="295">
        <v>1968</v>
      </c>
      <c r="O165" s="345">
        <v>309</v>
      </c>
      <c r="P165" s="238">
        <f t="shared" si="21"/>
        <v>2400</v>
      </c>
      <c r="Q165" s="302">
        <f t="shared" si="22"/>
        <v>2</v>
      </c>
      <c r="R165" s="303">
        <f t="shared" si="20"/>
        <v>556.125</v>
      </c>
      <c r="S165" s="235" t="s">
        <v>53</v>
      </c>
      <c r="T165" s="241" t="s">
        <v>7</v>
      </c>
    </row>
    <row r="166" spans="2:20" ht="24.95" customHeight="1" x14ac:dyDescent="0.2">
      <c r="B166" s="236" t="s">
        <v>383</v>
      </c>
      <c r="C166" s="175" t="s">
        <v>50</v>
      </c>
      <c r="D166" s="193">
        <v>20</v>
      </c>
      <c r="E166" s="193">
        <v>480</v>
      </c>
      <c r="F166" s="237">
        <v>20</v>
      </c>
      <c r="G166" s="237">
        <v>41</v>
      </c>
      <c r="H166" s="237">
        <v>41</v>
      </c>
      <c r="I166" s="237">
        <v>31</v>
      </c>
      <c r="J166" s="237">
        <v>10</v>
      </c>
      <c r="K166" s="237">
        <v>51</v>
      </c>
      <c r="L166" s="237">
        <v>110</v>
      </c>
      <c r="M166" s="237">
        <v>52</v>
      </c>
      <c r="N166" s="237">
        <v>146</v>
      </c>
      <c r="O166" s="237">
        <v>62</v>
      </c>
      <c r="P166" s="238">
        <f>MAX(D166:O166)</f>
        <v>480</v>
      </c>
      <c r="Q166" s="239">
        <f t="shared" si="22"/>
        <v>10</v>
      </c>
      <c r="R166" s="240">
        <f t="shared" si="20"/>
        <v>88.666666666666671</v>
      </c>
      <c r="S166" s="242"/>
      <c r="T166" s="242"/>
    </row>
    <row r="167" spans="2:20" ht="24.95" customHeight="1" x14ac:dyDescent="0.2">
      <c r="B167" s="185" t="s">
        <v>54</v>
      </c>
      <c r="C167" s="186" t="s">
        <v>346</v>
      </c>
      <c r="D167" s="344">
        <v>12000</v>
      </c>
      <c r="E167" s="295">
        <v>8800</v>
      </c>
      <c r="F167" s="346">
        <v>18000</v>
      </c>
      <c r="G167" s="295">
        <v>12000</v>
      </c>
      <c r="H167" s="295">
        <v>8000</v>
      </c>
      <c r="I167" s="295">
        <v>8400</v>
      </c>
      <c r="J167" s="295">
        <v>16000</v>
      </c>
      <c r="K167" s="295">
        <v>32400</v>
      </c>
      <c r="L167" s="295">
        <v>34800</v>
      </c>
      <c r="M167" s="295">
        <v>19200</v>
      </c>
      <c r="N167" s="295">
        <v>5200</v>
      </c>
      <c r="O167" s="345">
        <v>25600</v>
      </c>
      <c r="P167" s="296">
        <f t="shared" si="21"/>
        <v>34800</v>
      </c>
      <c r="Q167" s="297">
        <f t="shared" si="22"/>
        <v>5200</v>
      </c>
      <c r="R167" s="298">
        <f t="shared" si="20"/>
        <v>16700</v>
      </c>
      <c r="S167" s="347" t="s">
        <v>7</v>
      </c>
      <c r="T167" s="292" t="s">
        <v>7</v>
      </c>
    </row>
    <row r="168" spans="2:20" ht="24.95" customHeight="1" x14ac:dyDescent="0.2">
      <c r="B168" s="185" t="s">
        <v>55</v>
      </c>
      <c r="C168" s="186" t="s">
        <v>346</v>
      </c>
      <c r="D168" s="348">
        <v>8800</v>
      </c>
      <c r="E168" s="349">
        <v>7200</v>
      </c>
      <c r="F168" s="349">
        <v>14800</v>
      </c>
      <c r="G168" s="349">
        <v>6000</v>
      </c>
      <c r="H168" s="349">
        <v>5600</v>
      </c>
      <c r="I168" s="349">
        <v>6800</v>
      </c>
      <c r="J168" s="349">
        <v>11200</v>
      </c>
      <c r="K168" s="349">
        <v>22000</v>
      </c>
      <c r="L168" s="349">
        <v>22400</v>
      </c>
      <c r="M168" s="349">
        <v>7600</v>
      </c>
      <c r="N168" s="349">
        <v>3600</v>
      </c>
      <c r="O168" s="350">
        <v>14800</v>
      </c>
      <c r="P168" s="296">
        <f>MAX(D168:O168)</f>
        <v>22400</v>
      </c>
      <c r="Q168" s="297">
        <f>MIN(D168:O168)</f>
        <v>3600</v>
      </c>
      <c r="R168" s="298">
        <f t="shared" si="20"/>
        <v>10900</v>
      </c>
      <c r="S168" s="292" t="s">
        <v>7</v>
      </c>
      <c r="T168" s="299" t="s">
        <v>7</v>
      </c>
    </row>
    <row r="169" spans="2:20" ht="24.95" customHeight="1" x14ac:dyDescent="0.2">
      <c r="B169" s="185" t="s">
        <v>384</v>
      </c>
      <c r="C169" s="300" t="s">
        <v>346</v>
      </c>
      <c r="D169" s="351">
        <v>0</v>
      </c>
      <c r="E169" s="351">
        <v>400</v>
      </c>
      <c r="F169" s="291">
        <v>0</v>
      </c>
      <c r="G169" s="291">
        <v>0</v>
      </c>
      <c r="H169" s="291">
        <v>0</v>
      </c>
      <c r="I169" s="291">
        <v>0</v>
      </c>
      <c r="J169" s="291">
        <v>0</v>
      </c>
      <c r="K169" s="291">
        <v>0</v>
      </c>
      <c r="L169" s="291">
        <v>400</v>
      </c>
      <c r="M169" s="291">
        <v>0</v>
      </c>
      <c r="N169" s="291">
        <v>0</v>
      </c>
      <c r="O169" s="301">
        <v>0</v>
      </c>
      <c r="P169" s="238">
        <f>MAX(D169:O169)</f>
        <v>400</v>
      </c>
      <c r="Q169" s="302">
        <f>MIN(D169:O169)</f>
        <v>0</v>
      </c>
      <c r="R169" s="303">
        <f>AVERAGE(D169:O169)</f>
        <v>66.666666666666671</v>
      </c>
      <c r="S169" s="292" t="s">
        <v>7</v>
      </c>
      <c r="T169" s="292" t="s">
        <v>7</v>
      </c>
    </row>
    <row r="170" spans="2:20" ht="24.95" customHeight="1" x14ac:dyDescent="0.2">
      <c r="B170" s="236" t="s">
        <v>56</v>
      </c>
      <c r="C170" s="217" t="s">
        <v>57</v>
      </c>
      <c r="D170" s="182">
        <v>16.41</v>
      </c>
      <c r="E170" s="181">
        <v>26.53</v>
      </c>
      <c r="F170" s="181">
        <v>11.47</v>
      </c>
      <c r="G170" s="305">
        <v>8.3699999999999992</v>
      </c>
      <c r="H170" s="305">
        <v>8.3800000000000008</v>
      </c>
      <c r="I170" s="305">
        <v>9.8800000000000008</v>
      </c>
      <c r="J170" s="305">
        <v>10.69</v>
      </c>
      <c r="K170" s="305">
        <v>10.09</v>
      </c>
      <c r="L170" s="305">
        <v>12.22</v>
      </c>
      <c r="M170" s="305">
        <v>11.23</v>
      </c>
      <c r="N170" s="305">
        <v>12.96</v>
      </c>
      <c r="O170" s="306">
        <v>12.13</v>
      </c>
      <c r="P170" s="249">
        <f>MAX(D170:O170)</f>
        <v>26.53</v>
      </c>
      <c r="Q170" s="250">
        <f>MIN(D170:O170)</f>
        <v>8.3699999999999992</v>
      </c>
      <c r="R170" s="165">
        <f t="shared" si="20"/>
        <v>12.53</v>
      </c>
      <c r="S170" s="248" t="s">
        <v>6</v>
      </c>
      <c r="T170" s="190" t="s">
        <v>6</v>
      </c>
    </row>
    <row r="171" spans="2:20" ht="24.95" customHeight="1" x14ac:dyDescent="0.2">
      <c r="B171" s="236" t="s">
        <v>58</v>
      </c>
      <c r="C171" s="217" t="s">
        <v>339</v>
      </c>
      <c r="D171" s="182">
        <v>0.77</v>
      </c>
      <c r="E171" s="181">
        <v>0.5</v>
      </c>
      <c r="F171" s="181">
        <v>0.92</v>
      </c>
      <c r="G171" s="305">
        <v>0.61</v>
      </c>
      <c r="H171" s="305">
        <v>0.5</v>
      </c>
      <c r="I171" s="305">
        <v>0.57999999999999996</v>
      </c>
      <c r="J171" s="305">
        <v>0.57999999999999996</v>
      </c>
      <c r="K171" s="305">
        <v>0.77</v>
      </c>
      <c r="L171" s="305">
        <v>1.1299999999999999</v>
      </c>
      <c r="M171" s="305">
        <v>0.61</v>
      </c>
      <c r="N171" s="305">
        <v>0.52</v>
      </c>
      <c r="O171" s="306">
        <v>0.7</v>
      </c>
      <c r="P171" s="249">
        <f>MAX(D171:O171)</f>
        <v>1.1299999999999999</v>
      </c>
      <c r="Q171" s="250">
        <f>MIN(D171:O171)</f>
        <v>0.5</v>
      </c>
      <c r="R171" s="165">
        <f t="shared" si="20"/>
        <v>0.6825</v>
      </c>
      <c r="S171" s="248" t="s">
        <v>6</v>
      </c>
      <c r="T171" s="352" t="s">
        <v>6</v>
      </c>
    </row>
    <row r="172" spans="2:20" ht="24.95" customHeight="1" thickBot="1" x14ac:dyDescent="0.25">
      <c r="B172" s="253" t="s">
        <v>59</v>
      </c>
      <c r="C172" s="254" t="s">
        <v>60</v>
      </c>
      <c r="D172" s="255">
        <v>87.295150000000007</v>
      </c>
      <c r="E172" s="256">
        <v>70.424108000000004</v>
      </c>
      <c r="F172" s="256">
        <v>75.255876000000001</v>
      </c>
      <c r="G172" s="258">
        <v>78.539691999999988</v>
      </c>
      <c r="H172" s="258">
        <v>78</v>
      </c>
      <c r="I172" s="258">
        <v>72</v>
      </c>
      <c r="J172" s="258">
        <v>76</v>
      </c>
      <c r="K172" s="258">
        <v>64.399394000000001</v>
      </c>
      <c r="L172" s="258">
        <v>70</v>
      </c>
      <c r="M172" s="258">
        <v>67.709221999999997</v>
      </c>
      <c r="N172" s="258">
        <v>69.088539999999995</v>
      </c>
      <c r="O172" s="309">
        <v>75.021615999999995</v>
      </c>
      <c r="P172" s="310">
        <f>MAX(D172:O172)</f>
        <v>87.295150000000007</v>
      </c>
      <c r="Q172" s="311">
        <f>MIN(D172:O172)</f>
        <v>64.399394000000001</v>
      </c>
      <c r="R172" s="312">
        <f>AVERAGE(D172:O172)</f>
        <v>73.644466500000007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v>13</v>
      </c>
      <c r="G178" s="269">
        <v>5</v>
      </c>
      <c r="H178" s="269">
        <v>6</v>
      </c>
      <c r="I178" s="269">
        <v>5</v>
      </c>
      <c r="J178" s="269">
        <v>4</v>
      </c>
      <c r="K178" s="269">
        <v>3</v>
      </c>
      <c r="L178" s="269">
        <v>5</v>
      </c>
      <c r="M178" s="269">
        <v>4</v>
      </c>
      <c r="N178" s="269">
        <v>2</v>
      </c>
      <c r="O178" s="271">
        <v>10</v>
      </c>
      <c r="P178" s="154" t="s">
        <v>7</v>
      </c>
      <c r="Q178" s="320" t="s">
        <v>7</v>
      </c>
      <c r="R178" s="321" t="s">
        <v>7</v>
      </c>
      <c r="S178" s="157" t="s">
        <v>6</v>
      </c>
      <c r="T178" s="157" t="s">
        <v>6</v>
      </c>
    </row>
    <row r="179" spans="2:20" ht="24.95" customHeight="1" x14ac:dyDescent="0.2">
      <c r="B179" s="158" t="s">
        <v>8</v>
      </c>
      <c r="C179" s="354" t="s">
        <v>9</v>
      </c>
      <c r="D179" s="355" t="s">
        <v>569</v>
      </c>
      <c r="E179" s="168">
        <v>9.35</v>
      </c>
      <c r="F179" s="272" t="s">
        <v>576</v>
      </c>
      <c r="G179" s="272" t="s">
        <v>583</v>
      </c>
      <c r="H179" s="272" t="s">
        <v>588</v>
      </c>
      <c r="I179" s="272" t="s">
        <v>591</v>
      </c>
      <c r="J179" s="272" t="s">
        <v>595</v>
      </c>
      <c r="K179" s="272">
        <v>10.050000000000001</v>
      </c>
      <c r="L179" s="272">
        <v>9.52</v>
      </c>
      <c r="M179" s="272" t="s">
        <v>388</v>
      </c>
      <c r="N179" s="272" t="s">
        <v>608</v>
      </c>
      <c r="O179" s="273">
        <v>9.4</v>
      </c>
      <c r="P179" s="356" t="s">
        <v>7</v>
      </c>
      <c r="Q179" s="357" t="s">
        <v>7</v>
      </c>
      <c r="R179" s="358" t="s">
        <v>7</v>
      </c>
      <c r="S179" s="166" t="s">
        <v>6</v>
      </c>
      <c r="T179" s="166" t="s">
        <v>6</v>
      </c>
    </row>
    <row r="180" spans="2:20" ht="24.95" customHeight="1" x14ac:dyDescent="0.2">
      <c r="B180" s="158" t="s">
        <v>313</v>
      </c>
      <c r="C180" s="322" t="s">
        <v>11</v>
      </c>
      <c r="D180" s="359">
        <v>26.3</v>
      </c>
      <c r="E180" s="168">
        <v>33</v>
      </c>
      <c r="F180" s="168">
        <v>36.6</v>
      </c>
      <c r="G180" s="168">
        <v>34.1</v>
      </c>
      <c r="H180" s="168">
        <v>29.1</v>
      </c>
      <c r="I180" s="169">
        <v>29.6</v>
      </c>
      <c r="J180" s="169">
        <v>29.6</v>
      </c>
      <c r="K180" s="169">
        <v>28</v>
      </c>
      <c r="L180" s="169">
        <v>28.5</v>
      </c>
      <c r="M180" s="169">
        <v>28.8</v>
      </c>
      <c r="N180" s="169">
        <v>26.2</v>
      </c>
      <c r="O180" s="275">
        <v>25.2</v>
      </c>
      <c r="P180" s="171">
        <f t="shared" ref="P180:P207" si="24">MAX(D180:O180)</f>
        <v>36.6</v>
      </c>
      <c r="Q180" s="224">
        <f t="shared" ref="Q180:Q207" si="25">MIN(D180:O180)</f>
        <v>25.2</v>
      </c>
      <c r="R180" s="225">
        <f t="shared" ref="R180:R207" si="26">AVERAGE(D180:O180)</f>
        <v>29.583333333333329</v>
      </c>
      <c r="S180" s="166" t="s">
        <v>6</v>
      </c>
      <c r="T180" s="166" t="s">
        <v>6</v>
      </c>
    </row>
    <row r="181" spans="2:20" ht="24.95" customHeight="1" x14ac:dyDescent="0.2">
      <c r="B181" s="174" t="s">
        <v>12</v>
      </c>
      <c r="C181" s="183" t="s">
        <v>13</v>
      </c>
      <c r="D181" s="167">
        <v>6</v>
      </c>
      <c r="E181" s="168">
        <v>10</v>
      </c>
      <c r="F181" s="168">
        <v>3</v>
      </c>
      <c r="G181" s="168">
        <v>2</v>
      </c>
      <c r="H181" s="168">
        <v>3</v>
      </c>
      <c r="I181" s="176">
        <v>4</v>
      </c>
      <c r="J181" s="176">
        <v>4</v>
      </c>
      <c r="K181" s="176">
        <v>1</v>
      </c>
      <c r="L181" s="176">
        <v>0</v>
      </c>
      <c r="M181" s="176">
        <v>2</v>
      </c>
      <c r="N181" s="176">
        <v>20</v>
      </c>
      <c r="O181" s="277">
        <v>3</v>
      </c>
      <c r="P181" s="177">
        <f>MAX(D181:O181)</f>
        <v>20</v>
      </c>
      <c r="Q181" s="323">
        <f>MIN(D181:O181)</f>
        <v>0</v>
      </c>
      <c r="R181" s="324">
        <f>AVERAGE(D181:O181)</f>
        <v>4.833333333333333</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69</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16.2</v>
      </c>
      <c r="E183" s="169">
        <v>26.8</v>
      </c>
      <c r="F183" s="169">
        <v>23.8</v>
      </c>
      <c r="G183" s="169">
        <v>14.9</v>
      </c>
      <c r="H183" s="169">
        <v>19.3</v>
      </c>
      <c r="I183" s="169">
        <v>15.7</v>
      </c>
      <c r="J183" s="169">
        <v>10.3</v>
      </c>
      <c r="K183" s="169">
        <v>20.100000000000001</v>
      </c>
      <c r="L183" s="169">
        <v>20.2</v>
      </c>
      <c r="M183" s="181">
        <v>17.2</v>
      </c>
      <c r="N183" s="181">
        <v>441</v>
      </c>
      <c r="O183" s="281">
        <v>19.100000000000001</v>
      </c>
      <c r="P183" s="171">
        <f t="shared" si="24"/>
        <v>441</v>
      </c>
      <c r="Q183" s="224">
        <f t="shared" si="25"/>
        <v>10.3</v>
      </c>
      <c r="R183" s="225">
        <f>AVERAGE(D183:O183)</f>
        <v>53.716666666666669</v>
      </c>
      <c r="S183" s="180" t="s">
        <v>7</v>
      </c>
      <c r="T183" s="180" t="s">
        <v>7</v>
      </c>
    </row>
    <row r="184" spans="2:20" ht="24.95" customHeight="1" x14ac:dyDescent="0.2">
      <c r="B184" s="174" t="s">
        <v>16</v>
      </c>
      <c r="C184" s="183"/>
      <c r="D184" s="167">
        <v>8.33</v>
      </c>
      <c r="E184" s="168">
        <v>8.17</v>
      </c>
      <c r="F184" s="168">
        <v>8.19</v>
      </c>
      <c r="G184" s="168">
        <v>8.18</v>
      </c>
      <c r="H184" s="168">
        <v>8.23</v>
      </c>
      <c r="I184" s="181">
        <v>8.32</v>
      </c>
      <c r="J184" s="181">
        <v>8.24</v>
      </c>
      <c r="K184" s="181">
        <v>8.3800000000000008</v>
      </c>
      <c r="L184" s="181">
        <v>8.48</v>
      </c>
      <c r="M184" s="181">
        <v>8.1999999999999993</v>
      </c>
      <c r="N184" s="181">
        <v>7.62</v>
      </c>
      <c r="O184" s="281">
        <v>8.35</v>
      </c>
      <c r="P184" s="163">
        <f t="shared" si="24"/>
        <v>8.48</v>
      </c>
      <c r="Q184" s="231">
        <f t="shared" si="25"/>
        <v>7.62</v>
      </c>
      <c r="R184" s="232">
        <f t="shared" si="26"/>
        <v>8.2241666666666671</v>
      </c>
      <c r="S184" s="166" t="s">
        <v>17</v>
      </c>
      <c r="T184" s="166" t="s">
        <v>6</v>
      </c>
    </row>
    <row r="185" spans="2:20" ht="24.95" customHeight="1" x14ac:dyDescent="0.2">
      <c r="B185" s="174" t="s">
        <v>359</v>
      </c>
      <c r="C185" s="183" t="s">
        <v>19</v>
      </c>
      <c r="D185" s="167">
        <v>258</v>
      </c>
      <c r="E185" s="168">
        <v>309</v>
      </c>
      <c r="F185" s="168">
        <v>213</v>
      </c>
      <c r="G185" s="168">
        <v>234</v>
      </c>
      <c r="H185" s="168">
        <v>186</v>
      </c>
      <c r="I185" s="176">
        <v>201</v>
      </c>
      <c r="J185" s="176">
        <v>215</v>
      </c>
      <c r="K185" s="176">
        <v>208</v>
      </c>
      <c r="L185" s="176">
        <v>182</v>
      </c>
      <c r="M185" s="176">
        <v>201</v>
      </c>
      <c r="N185" s="176">
        <v>131</v>
      </c>
      <c r="O185" s="277">
        <v>176</v>
      </c>
      <c r="P185" s="177">
        <f t="shared" si="24"/>
        <v>309</v>
      </c>
      <c r="Q185" s="323">
        <f t="shared" si="25"/>
        <v>131</v>
      </c>
      <c r="R185" s="324">
        <f t="shared" si="26"/>
        <v>209.5</v>
      </c>
      <c r="S185" s="180" t="s">
        <v>7</v>
      </c>
      <c r="T185" s="180" t="s">
        <v>7</v>
      </c>
    </row>
    <row r="186" spans="2:20" ht="24.95" customHeight="1" x14ac:dyDescent="0.2">
      <c r="B186" s="185" t="s">
        <v>365</v>
      </c>
      <c r="C186" s="186" t="s">
        <v>20</v>
      </c>
      <c r="D186" s="182">
        <v>0.11</v>
      </c>
      <c r="E186" s="181">
        <v>0.12</v>
      </c>
      <c r="F186" s="181">
        <v>0.1</v>
      </c>
      <c r="G186" s="187">
        <v>0.09</v>
      </c>
      <c r="H186" s="187">
        <v>0.09</v>
      </c>
      <c r="I186" s="187">
        <v>0.09</v>
      </c>
      <c r="J186" s="188">
        <v>0.09</v>
      </c>
      <c r="K186" s="181">
        <v>0.09</v>
      </c>
      <c r="L186" s="187">
        <v>0.09</v>
      </c>
      <c r="M186" s="187">
        <v>0.09</v>
      </c>
      <c r="N186" s="187">
        <v>0.06</v>
      </c>
      <c r="O186" s="189">
        <v>0.09</v>
      </c>
      <c r="P186" s="163">
        <f>MAX(D186:O186)</f>
        <v>0.12</v>
      </c>
      <c r="Q186" s="164">
        <f t="shared" si="25"/>
        <v>0.06</v>
      </c>
      <c r="R186" s="165">
        <f>AVERAGE(D186:O186)</f>
        <v>9.2499999999999985E-2</v>
      </c>
      <c r="S186" s="190" t="s">
        <v>7</v>
      </c>
      <c r="T186" s="180" t="s">
        <v>7</v>
      </c>
    </row>
    <row r="187" spans="2:20" ht="24.95" customHeight="1" x14ac:dyDescent="0.2">
      <c r="B187" s="174" t="s">
        <v>21</v>
      </c>
      <c r="C187" s="183" t="s">
        <v>22</v>
      </c>
      <c r="D187" s="167">
        <v>112</v>
      </c>
      <c r="E187" s="168">
        <v>122</v>
      </c>
      <c r="F187" s="168">
        <v>107</v>
      </c>
      <c r="G187" s="168">
        <v>98</v>
      </c>
      <c r="H187" s="168">
        <v>91</v>
      </c>
      <c r="I187" s="176">
        <v>91</v>
      </c>
      <c r="J187" s="176">
        <v>96</v>
      </c>
      <c r="K187" s="176">
        <v>98</v>
      </c>
      <c r="L187" s="176">
        <v>95</v>
      </c>
      <c r="M187" s="176">
        <v>97</v>
      </c>
      <c r="N187" s="176">
        <v>53</v>
      </c>
      <c r="O187" s="277">
        <v>88</v>
      </c>
      <c r="P187" s="177">
        <f t="shared" si="24"/>
        <v>122</v>
      </c>
      <c r="Q187" s="323">
        <f t="shared" si="25"/>
        <v>53</v>
      </c>
      <c r="R187" s="324">
        <f t="shared" si="26"/>
        <v>95.666666666666671</v>
      </c>
      <c r="S187" s="180" t="s">
        <v>7</v>
      </c>
      <c r="T187" s="180" t="s">
        <v>7</v>
      </c>
    </row>
    <row r="188" spans="2:20" ht="24.95" customHeight="1" x14ac:dyDescent="0.2">
      <c r="B188" s="191" t="s">
        <v>23</v>
      </c>
      <c r="C188" s="183" t="s">
        <v>22</v>
      </c>
      <c r="D188" s="167">
        <v>0</v>
      </c>
      <c r="E188" s="168">
        <v>0</v>
      </c>
      <c r="F188" s="168">
        <v>0</v>
      </c>
      <c r="G188" s="168">
        <v>0</v>
      </c>
      <c r="H188" s="168">
        <v>0</v>
      </c>
      <c r="I188" s="176">
        <v>0</v>
      </c>
      <c r="J188" s="176">
        <v>0</v>
      </c>
      <c r="K188" s="176">
        <v>0</v>
      </c>
      <c r="L188" s="176">
        <v>3</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172</v>
      </c>
      <c r="E189" s="168">
        <v>215</v>
      </c>
      <c r="F189" s="168">
        <v>159</v>
      </c>
      <c r="G189" s="168">
        <v>164</v>
      </c>
      <c r="H189" s="168">
        <v>136</v>
      </c>
      <c r="I189" s="176">
        <v>142</v>
      </c>
      <c r="J189" s="176">
        <v>154</v>
      </c>
      <c r="K189" s="176">
        <v>153</v>
      </c>
      <c r="L189" s="176">
        <v>129</v>
      </c>
      <c r="M189" s="176">
        <v>144</v>
      </c>
      <c r="N189" s="176">
        <v>340</v>
      </c>
      <c r="O189" s="277">
        <v>129</v>
      </c>
      <c r="P189" s="177">
        <f t="shared" si="24"/>
        <v>340</v>
      </c>
      <c r="Q189" s="323">
        <f t="shared" si="25"/>
        <v>129</v>
      </c>
      <c r="R189" s="324">
        <f t="shared" si="26"/>
        <v>169.75</v>
      </c>
      <c r="S189" s="166" t="s">
        <v>6</v>
      </c>
      <c r="T189" s="166" t="s">
        <v>6</v>
      </c>
    </row>
    <row r="190" spans="2:20" ht="24.95" customHeight="1" x14ac:dyDescent="0.2">
      <c r="B190" s="174" t="s">
        <v>25</v>
      </c>
      <c r="C190" s="183" t="s">
        <v>22</v>
      </c>
      <c r="D190" s="167">
        <v>155</v>
      </c>
      <c r="E190" s="168">
        <v>185</v>
      </c>
      <c r="F190" s="168">
        <v>128</v>
      </c>
      <c r="G190" s="168">
        <v>140</v>
      </c>
      <c r="H190" s="168">
        <v>112</v>
      </c>
      <c r="I190" s="176">
        <v>121</v>
      </c>
      <c r="J190" s="176">
        <v>129</v>
      </c>
      <c r="K190" s="176">
        <v>125</v>
      </c>
      <c r="L190" s="176">
        <v>109</v>
      </c>
      <c r="M190" s="176">
        <v>121</v>
      </c>
      <c r="N190" s="176">
        <v>79</v>
      </c>
      <c r="O190" s="277">
        <v>106</v>
      </c>
      <c r="P190" s="177">
        <f t="shared" si="24"/>
        <v>185</v>
      </c>
      <c r="Q190" s="323">
        <f t="shared" si="25"/>
        <v>79</v>
      </c>
      <c r="R190" s="324">
        <f t="shared" si="26"/>
        <v>125.83333333333333</v>
      </c>
      <c r="S190" s="180" t="s">
        <v>7</v>
      </c>
      <c r="T190" s="180" t="s">
        <v>7</v>
      </c>
    </row>
    <row r="191" spans="2:20" ht="24.95" customHeight="1" x14ac:dyDescent="0.2">
      <c r="B191" s="174" t="s">
        <v>26</v>
      </c>
      <c r="C191" s="183" t="s">
        <v>22</v>
      </c>
      <c r="D191" s="167">
        <v>17</v>
      </c>
      <c r="E191" s="168">
        <v>30</v>
      </c>
      <c r="F191" s="168">
        <v>31</v>
      </c>
      <c r="G191" s="168">
        <v>24</v>
      </c>
      <c r="H191" s="168">
        <v>24</v>
      </c>
      <c r="I191" s="176">
        <v>21</v>
      </c>
      <c r="J191" s="176">
        <v>25</v>
      </c>
      <c r="K191" s="176">
        <v>28</v>
      </c>
      <c r="L191" s="176">
        <v>20</v>
      </c>
      <c r="M191" s="176">
        <v>23</v>
      </c>
      <c r="N191" s="176">
        <v>261</v>
      </c>
      <c r="O191" s="277">
        <v>23</v>
      </c>
      <c r="P191" s="177">
        <f t="shared" si="24"/>
        <v>261</v>
      </c>
      <c r="Q191" s="323">
        <f t="shared" si="25"/>
        <v>17</v>
      </c>
      <c r="R191" s="324">
        <f t="shared" si="26"/>
        <v>43.916666666666664</v>
      </c>
      <c r="S191" s="180" t="s">
        <v>7</v>
      </c>
      <c r="T191" s="180" t="s">
        <v>7</v>
      </c>
    </row>
    <row r="192" spans="2:20" ht="24.95" customHeight="1" x14ac:dyDescent="0.2">
      <c r="B192" s="174" t="s">
        <v>27</v>
      </c>
      <c r="C192" s="183" t="s">
        <v>22</v>
      </c>
      <c r="D192" s="167">
        <v>111</v>
      </c>
      <c r="E192" s="168">
        <v>118</v>
      </c>
      <c r="F192" s="168">
        <v>103</v>
      </c>
      <c r="G192" s="168">
        <v>96</v>
      </c>
      <c r="H192" s="168">
        <v>87</v>
      </c>
      <c r="I192" s="176">
        <v>87</v>
      </c>
      <c r="J192" s="176">
        <v>96</v>
      </c>
      <c r="K192" s="176">
        <v>100</v>
      </c>
      <c r="L192" s="176">
        <v>92</v>
      </c>
      <c r="M192" s="176">
        <v>93</v>
      </c>
      <c r="N192" s="176">
        <v>58</v>
      </c>
      <c r="O192" s="277">
        <v>90</v>
      </c>
      <c r="P192" s="177">
        <f t="shared" si="24"/>
        <v>118</v>
      </c>
      <c r="Q192" s="323">
        <f t="shared" si="25"/>
        <v>58</v>
      </c>
      <c r="R192" s="324">
        <f t="shared" si="26"/>
        <v>94.25</v>
      </c>
      <c r="S192" s="180" t="s">
        <v>7</v>
      </c>
      <c r="T192" s="180" t="s">
        <v>7</v>
      </c>
    </row>
    <row r="193" spans="2:20" ht="24.95" customHeight="1" x14ac:dyDescent="0.2">
      <c r="B193" s="174" t="s">
        <v>28</v>
      </c>
      <c r="C193" s="183" t="s">
        <v>22</v>
      </c>
      <c r="D193" s="167">
        <v>111</v>
      </c>
      <c r="E193" s="168">
        <v>118</v>
      </c>
      <c r="F193" s="168">
        <v>103</v>
      </c>
      <c r="G193" s="168">
        <v>96</v>
      </c>
      <c r="H193" s="168">
        <v>87</v>
      </c>
      <c r="I193" s="176">
        <v>87</v>
      </c>
      <c r="J193" s="176">
        <v>96</v>
      </c>
      <c r="K193" s="176">
        <v>98</v>
      </c>
      <c r="L193" s="176">
        <v>92</v>
      </c>
      <c r="M193" s="176">
        <v>93</v>
      </c>
      <c r="N193" s="176">
        <v>53</v>
      </c>
      <c r="O193" s="277">
        <v>88</v>
      </c>
      <c r="P193" s="177">
        <f t="shared" si="24"/>
        <v>118</v>
      </c>
      <c r="Q193" s="323">
        <f t="shared" si="25"/>
        <v>53</v>
      </c>
      <c r="R193" s="324">
        <f t="shared" si="26"/>
        <v>93.5</v>
      </c>
      <c r="S193" s="180" t="s">
        <v>7</v>
      </c>
      <c r="T193" s="180" t="s">
        <v>7</v>
      </c>
    </row>
    <row r="194" spans="2:20" ht="24.95" customHeight="1" x14ac:dyDescent="0.2">
      <c r="B194" s="174" t="s">
        <v>29</v>
      </c>
      <c r="C194" s="183" t="s">
        <v>22</v>
      </c>
      <c r="D194" s="167">
        <v>0</v>
      </c>
      <c r="E194" s="168">
        <v>0</v>
      </c>
      <c r="F194" s="168">
        <v>0</v>
      </c>
      <c r="G194" s="168">
        <v>0</v>
      </c>
      <c r="H194" s="168">
        <v>0</v>
      </c>
      <c r="I194" s="176">
        <v>0</v>
      </c>
      <c r="J194" s="176">
        <v>0</v>
      </c>
      <c r="K194" s="176">
        <v>2</v>
      </c>
      <c r="L194" s="176">
        <v>0</v>
      </c>
      <c r="M194" s="176">
        <v>0</v>
      </c>
      <c r="N194" s="176">
        <v>5</v>
      </c>
      <c r="O194" s="277">
        <v>2</v>
      </c>
      <c r="P194" s="177">
        <f t="shared" si="24"/>
        <v>5</v>
      </c>
      <c r="Q194" s="323">
        <f t="shared" si="25"/>
        <v>0</v>
      </c>
      <c r="R194" s="324">
        <f t="shared" si="26"/>
        <v>0.75</v>
      </c>
      <c r="S194" s="180" t="s">
        <v>7</v>
      </c>
      <c r="T194" s="180" t="s">
        <v>7</v>
      </c>
    </row>
    <row r="195" spans="2:20" ht="24.95" customHeight="1" x14ac:dyDescent="0.2">
      <c r="B195" s="174" t="s">
        <v>30</v>
      </c>
      <c r="C195" s="183" t="s">
        <v>22</v>
      </c>
      <c r="D195" s="167">
        <v>2</v>
      </c>
      <c r="E195" s="168">
        <v>4</v>
      </c>
      <c r="F195" s="168">
        <v>1</v>
      </c>
      <c r="G195" s="168">
        <v>2</v>
      </c>
      <c r="H195" s="168">
        <v>1</v>
      </c>
      <c r="I195" s="176">
        <v>0</v>
      </c>
      <c r="J195" s="176">
        <v>1</v>
      </c>
      <c r="K195" s="176">
        <v>2</v>
      </c>
      <c r="L195" s="176">
        <v>0</v>
      </c>
      <c r="M195" s="176">
        <v>0</v>
      </c>
      <c r="N195" s="176">
        <v>0</v>
      </c>
      <c r="O195" s="277">
        <v>0</v>
      </c>
      <c r="P195" s="177">
        <f t="shared" si="24"/>
        <v>4</v>
      </c>
      <c r="Q195" s="323">
        <f t="shared" si="25"/>
        <v>0</v>
      </c>
      <c r="R195" s="324">
        <f t="shared" si="26"/>
        <v>1.0833333333333333</v>
      </c>
      <c r="S195" s="180" t="s">
        <v>7</v>
      </c>
      <c r="T195" s="180" t="s">
        <v>7</v>
      </c>
    </row>
    <row r="196" spans="2:20" ht="24.95" customHeight="1" x14ac:dyDescent="0.2">
      <c r="B196" s="174" t="s">
        <v>31</v>
      </c>
      <c r="C196" s="183" t="s">
        <v>22</v>
      </c>
      <c r="D196" s="167">
        <v>6</v>
      </c>
      <c r="E196" s="168">
        <v>9</v>
      </c>
      <c r="F196" s="168">
        <v>3</v>
      </c>
      <c r="G196" s="168">
        <v>3</v>
      </c>
      <c r="H196" s="168">
        <v>2</v>
      </c>
      <c r="I196" s="176">
        <v>3</v>
      </c>
      <c r="J196" s="176">
        <v>3</v>
      </c>
      <c r="K196" s="176">
        <v>2</v>
      </c>
      <c r="L196" s="176">
        <v>3</v>
      </c>
      <c r="M196" s="176">
        <v>3</v>
      </c>
      <c r="N196" s="176">
        <v>5</v>
      </c>
      <c r="O196" s="277">
        <v>3</v>
      </c>
      <c r="P196" s="177">
        <f t="shared" si="24"/>
        <v>9</v>
      </c>
      <c r="Q196" s="323">
        <f t="shared" si="25"/>
        <v>2</v>
      </c>
      <c r="R196" s="324">
        <f t="shared" si="26"/>
        <v>3.75</v>
      </c>
      <c r="S196" s="180" t="s">
        <v>7</v>
      </c>
      <c r="T196" s="180" t="s">
        <v>7</v>
      </c>
    </row>
    <row r="197" spans="2:20" ht="24.95" customHeight="1" x14ac:dyDescent="0.2">
      <c r="B197" s="174" t="s">
        <v>32</v>
      </c>
      <c r="C197" s="183" t="s">
        <v>22</v>
      </c>
      <c r="D197" s="167">
        <v>1.46</v>
      </c>
      <c r="E197" s="168">
        <v>1.95</v>
      </c>
      <c r="F197" s="168">
        <v>1.59</v>
      </c>
      <c r="G197" s="168">
        <v>1.28</v>
      </c>
      <c r="H197" s="181">
        <v>1.48</v>
      </c>
      <c r="I197" s="181">
        <v>1.32</v>
      </c>
      <c r="J197" s="181">
        <v>1.4</v>
      </c>
      <c r="K197" s="181">
        <v>1.55</v>
      </c>
      <c r="L197" s="181">
        <v>2.12</v>
      </c>
      <c r="M197" s="181">
        <v>1.1200000000000001</v>
      </c>
      <c r="N197" s="181">
        <v>4.16</v>
      </c>
      <c r="O197" s="281">
        <v>1.24</v>
      </c>
      <c r="P197" s="163">
        <f t="shared" si="24"/>
        <v>4.16</v>
      </c>
      <c r="Q197" s="231">
        <f t="shared" si="25"/>
        <v>1.1200000000000001</v>
      </c>
      <c r="R197" s="232">
        <f t="shared" si="26"/>
        <v>1.7225000000000001</v>
      </c>
      <c r="S197" s="180" t="s">
        <v>7</v>
      </c>
      <c r="T197" s="180" t="s">
        <v>7</v>
      </c>
    </row>
    <row r="198" spans="2:20" ht="24.95" customHeight="1" x14ac:dyDescent="0.2">
      <c r="B198" s="174" t="s">
        <v>33</v>
      </c>
      <c r="C198" s="183" t="s">
        <v>22</v>
      </c>
      <c r="D198" s="167">
        <v>1.2999999999999999E-2</v>
      </c>
      <c r="E198" s="168">
        <v>1.4E-2</v>
      </c>
      <c r="F198" s="168">
        <v>1.7000000000000001E-2</v>
      </c>
      <c r="G198" s="168">
        <v>7.0000000000000001E-3</v>
      </c>
      <c r="H198" s="168">
        <v>8.9999999999999993E-3</v>
      </c>
      <c r="I198" s="333">
        <v>8.9999999999999993E-3</v>
      </c>
      <c r="J198" s="333">
        <v>8.0000000000000002E-3</v>
      </c>
      <c r="K198" s="333">
        <v>1.4999999999999999E-2</v>
      </c>
      <c r="L198" s="333" t="s">
        <v>455</v>
      </c>
      <c r="M198" s="333">
        <v>4.8000000000000001E-2</v>
      </c>
      <c r="N198" s="333">
        <v>1.7000000000000001E-2</v>
      </c>
      <c r="O198" s="360">
        <v>0.01</v>
      </c>
      <c r="P198" s="195">
        <f t="shared" si="24"/>
        <v>4.8000000000000001E-2</v>
      </c>
      <c r="Q198" s="330" t="s">
        <v>62</v>
      </c>
      <c r="R198" s="331">
        <f>AVERAGE(D198:O198)</f>
        <v>1.518181818181818E-2</v>
      </c>
      <c r="S198" s="180">
        <v>0.5</v>
      </c>
      <c r="T198" s="198">
        <v>0</v>
      </c>
    </row>
    <row r="199" spans="2:20" ht="24.95" customHeight="1" x14ac:dyDescent="0.2">
      <c r="B199" s="174" t="s">
        <v>320</v>
      </c>
      <c r="C199" s="183" t="s">
        <v>22</v>
      </c>
      <c r="D199" s="361">
        <v>0.3</v>
      </c>
      <c r="E199" s="333">
        <v>0.48</v>
      </c>
      <c r="F199" s="333">
        <v>0.3</v>
      </c>
      <c r="G199" s="333">
        <v>0.52</v>
      </c>
      <c r="H199" s="181">
        <v>0.17</v>
      </c>
      <c r="I199" s="181">
        <v>0.12</v>
      </c>
      <c r="J199" s="181">
        <v>0.32</v>
      </c>
      <c r="K199" s="181">
        <v>0.15</v>
      </c>
      <c r="L199" s="181">
        <v>0.1</v>
      </c>
      <c r="M199" s="181" t="s">
        <v>185</v>
      </c>
      <c r="N199" s="181">
        <v>0.68</v>
      </c>
      <c r="O199" s="281">
        <v>0.22</v>
      </c>
      <c r="P199" s="195">
        <f t="shared" si="24"/>
        <v>0.68</v>
      </c>
      <c r="Q199" s="330">
        <f>MIN(D199:O199)</f>
        <v>0.1</v>
      </c>
      <c r="R199" s="331">
        <f>AVERAGE(D199:O199)</f>
        <v>0.30545454545454548</v>
      </c>
      <c r="S199" s="199">
        <v>5</v>
      </c>
      <c r="T199" s="198">
        <v>0.01</v>
      </c>
    </row>
    <row r="200" spans="2:20" ht="24.95" customHeight="1" x14ac:dyDescent="0.2">
      <c r="B200" s="174" t="s">
        <v>321</v>
      </c>
      <c r="C200" s="183" t="s">
        <v>22</v>
      </c>
      <c r="D200" s="167" t="s">
        <v>62</v>
      </c>
      <c r="E200" s="168" t="s">
        <v>62</v>
      </c>
      <c r="F200" s="168">
        <v>2.3E-2</v>
      </c>
      <c r="G200" s="168">
        <v>3.0000000000000001E-3</v>
      </c>
      <c r="H200" s="168" t="s">
        <v>587</v>
      </c>
      <c r="I200" s="333" t="s">
        <v>587</v>
      </c>
      <c r="J200" s="333">
        <v>1.9E-2</v>
      </c>
      <c r="K200" s="333">
        <v>7.0000000000000001E-3</v>
      </c>
      <c r="L200" s="333">
        <v>2E-3</v>
      </c>
      <c r="M200" s="362">
        <v>4.0000000000000001E-3</v>
      </c>
      <c r="N200" s="333">
        <v>7.9000000000000001E-2</v>
      </c>
      <c r="O200" s="360">
        <v>3.0000000000000001E-3</v>
      </c>
      <c r="P200" s="195">
        <f>MAX(D200:O200)</f>
        <v>7.9000000000000001E-2</v>
      </c>
      <c r="Q200" s="330">
        <f>MIN(D200:O200)</f>
        <v>2E-3</v>
      </c>
      <c r="R200" s="331">
        <f>AVERAGE(D200:O200)</f>
        <v>1.7500000000000002E-2</v>
      </c>
      <c r="S200" s="180" t="s">
        <v>7</v>
      </c>
      <c r="T200" s="198">
        <v>0.01</v>
      </c>
    </row>
    <row r="201" spans="2:20" ht="24.95" customHeight="1" x14ac:dyDescent="0.2">
      <c r="B201" s="174" t="s">
        <v>34</v>
      </c>
      <c r="C201" s="183" t="s">
        <v>22</v>
      </c>
      <c r="D201" s="182">
        <v>0.1</v>
      </c>
      <c r="E201" s="181">
        <v>0.5</v>
      </c>
      <c r="F201" s="181">
        <v>0</v>
      </c>
      <c r="G201" s="169">
        <v>0.3</v>
      </c>
      <c r="H201" s="168">
        <v>0.1</v>
      </c>
      <c r="I201" s="169">
        <v>0</v>
      </c>
      <c r="J201" s="169">
        <v>0</v>
      </c>
      <c r="K201" s="169">
        <v>0</v>
      </c>
      <c r="L201" s="169">
        <v>0.1</v>
      </c>
      <c r="M201" s="169">
        <v>0.2</v>
      </c>
      <c r="N201" s="169">
        <v>0.3</v>
      </c>
      <c r="O201" s="275">
        <v>0.2</v>
      </c>
      <c r="P201" s="195">
        <f t="shared" si="24"/>
        <v>0.5</v>
      </c>
      <c r="Q201" s="330">
        <f t="shared" si="25"/>
        <v>0</v>
      </c>
      <c r="R201" s="331">
        <f>AVERAGE(D201:O201)</f>
        <v>0.15</v>
      </c>
      <c r="S201" s="166" t="s">
        <v>6</v>
      </c>
      <c r="T201" s="180" t="s">
        <v>7</v>
      </c>
    </row>
    <row r="202" spans="2:20" ht="24.95" customHeight="1" x14ac:dyDescent="0.2">
      <c r="B202" s="174" t="s">
        <v>35</v>
      </c>
      <c r="C202" s="183" t="s">
        <v>22</v>
      </c>
      <c r="D202" s="167">
        <v>0.02</v>
      </c>
      <c r="E202" s="168">
        <v>0.04</v>
      </c>
      <c r="F202" s="333">
        <v>0.06</v>
      </c>
      <c r="G202" s="181">
        <v>0.06</v>
      </c>
      <c r="H202" s="168">
        <v>0.02</v>
      </c>
      <c r="I202" s="181">
        <v>0.01</v>
      </c>
      <c r="J202" s="181">
        <v>0.01</v>
      </c>
      <c r="K202" s="181">
        <v>0.02</v>
      </c>
      <c r="L202" s="181">
        <v>0.02</v>
      </c>
      <c r="M202" s="181">
        <v>0.03</v>
      </c>
      <c r="N202" s="181">
        <v>0.08</v>
      </c>
      <c r="O202" s="281">
        <v>0</v>
      </c>
      <c r="P202" s="195">
        <f t="shared" si="24"/>
        <v>0.08</v>
      </c>
      <c r="Q202" s="330">
        <f t="shared" si="25"/>
        <v>0</v>
      </c>
      <c r="R202" s="331">
        <f t="shared" si="26"/>
        <v>3.0833333333333338E-2</v>
      </c>
      <c r="S202" s="166" t="s">
        <v>6</v>
      </c>
      <c r="T202" s="180" t="s">
        <v>7</v>
      </c>
    </row>
    <row r="203" spans="2:20" ht="24.95" customHeight="1" x14ac:dyDescent="0.2">
      <c r="B203" s="174" t="s">
        <v>36</v>
      </c>
      <c r="C203" s="183" t="s">
        <v>22</v>
      </c>
      <c r="D203" s="167">
        <v>33.1</v>
      </c>
      <c r="E203" s="168">
        <v>33.200000000000003</v>
      </c>
      <c r="F203" s="168">
        <v>36.5</v>
      </c>
      <c r="G203" s="169">
        <v>28.4</v>
      </c>
      <c r="H203" s="168">
        <v>25.1</v>
      </c>
      <c r="I203" s="169">
        <v>26</v>
      </c>
      <c r="J203" s="169">
        <v>28.7</v>
      </c>
      <c r="K203" s="169">
        <v>28.1</v>
      </c>
      <c r="L203" s="169">
        <v>28.6</v>
      </c>
      <c r="M203" s="169">
        <v>26.7</v>
      </c>
      <c r="N203" s="169">
        <v>16.2</v>
      </c>
      <c r="O203" s="275">
        <v>33.1</v>
      </c>
      <c r="P203" s="163">
        <f t="shared" si="24"/>
        <v>36.5</v>
      </c>
      <c r="Q203" s="231">
        <f t="shared" si="25"/>
        <v>16.2</v>
      </c>
      <c r="R203" s="232">
        <f t="shared" si="26"/>
        <v>28.641666666666666</v>
      </c>
      <c r="S203" s="180" t="s">
        <v>7</v>
      </c>
      <c r="T203" s="180" t="s">
        <v>7</v>
      </c>
    </row>
    <row r="204" spans="2:20" ht="24.95" customHeight="1" x14ac:dyDescent="0.2">
      <c r="B204" s="174" t="s">
        <v>37</v>
      </c>
      <c r="C204" s="183" t="s">
        <v>22</v>
      </c>
      <c r="D204" s="167">
        <v>0.11</v>
      </c>
      <c r="E204" s="168">
        <v>0.18</v>
      </c>
      <c r="F204" s="168">
        <v>0.13</v>
      </c>
      <c r="G204" s="168">
        <v>0.1</v>
      </c>
      <c r="H204" s="168">
        <v>0.13</v>
      </c>
      <c r="I204" s="181">
        <v>0.1</v>
      </c>
      <c r="J204" s="181">
        <v>0.12</v>
      </c>
      <c r="K204" s="181">
        <v>0.12</v>
      </c>
      <c r="L204" s="181">
        <v>0.02</v>
      </c>
      <c r="M204" s="181">
        <v>0.18</v>
      </c>
      <c r="N204" s="181">
        <v>0.62</v>
      </c>
      <c r="O204" s="281">
        <v>0.12</v>
      </c>
      <c r="P204" s="163">
        <f t="shared" si="24"/>
        <v>0.62</v>
      </c>
      <c r="Q204" s="231">
        <f t="shared" si="25"/>
        <v>0.02</v>
      </c>
      <c r="R204" s="232">
        <f t="shared" si="26"/>
        <v>0.16083333333333336</v>
      </c>
      <c r="S204" s="180" t="s">
        <v>7</v>
      </c>
      <c r="T204" s="180" t="s">
        <v>7</v>
      </c>
    </row>
    <row r="205" spans="2:20" ht="24.95" customHeight="1" x14ac:dyDescent="0.2">
      <c r="B205" s="174" t="s">
        <v>38</v>
      </c>
      <c r="C205" s="183" t="s">
        <v>22</v>
      </c>
      <c r="D205" s="167">
        <v>0.13</v>
      </c>
      <c r="E205" s="168">
        <v>0.22</v>
      </c>
      <c r="F205" s="168">
        <v>0.14000000000000001</v>
      </c>
      <c r="G205" s="168">
        <v>0.14000000000000001</v>
      </c>
      <c r="H205" s="181">
        <v>0.1</v>
      </c>
      <c r="I205" s="181">
        <v>0.1</v>
      </c>
      <c r="J205" s="181">
        <v>0.25</v>
      </c>
      <c r="K205" s="181">
        <v>0.11</v>
      </c>
      <c r="L205" s="181">
        <v>0.11</v>
      </c>
      <c r="M205" s="181">
        <v>0.15</v>
      </c>
      <c r="N205" s="181">
        <v>0.12</v>
      </c>
      <c r="O205" s="281">
        <v>0.13</v>
      </c>
      <c r="P205" s="163">
        <f t="shared" si="24"/>
        <v>0.25</v>
      </c>
      <c r="Q205" s="231">
        <f t="shared" si="25"/>
        <v>0.1</v>
      </c>
      <c r="R205" s="232">
        <f t="shared" si="26"/>
        <v>0.14166666666666669</v>
      </c>
      <c r="S205" s="180" t="s">
        <v>7</v>
      </c>
      <c r="T205" s="180" t="s">
        <v>7</v>
      </c>
    </row>
    <row r="206" spans="2:20" ht="24.95" customHeight="1" x14ac:dyDescent="0.2">
      <c r="B206" s="174" t="s">
        <v>39</v>
      </c>
      <c r="C206" s="183" t="s">
        <v>22</v>
      </c>
      <c r="D206" s="167">
        <v>0.06</v>
      </c>
      <c r="E206" s="168">
        <v>0.08</v>
      </c>
      <c r="F206" s="168">
        <v>7.0000000000000007E-2</v>
      </c>
      <c r="G206" s="168">
        <v>0.05</v>
      </c>
      <c r="H206" s="168">
        <v>0.06</v>
      </c>
      <c r="I206" s="181">
        <v>0.06</v>
      </c>
      <c r="J206" s="181">
        <v>7.0000000000000007E-2</v>
      </c>
      <c r="K206" s="181">
        <v>0.06</v>
      </c>
      <c r="L206" s="181">
        <v>0.05</v>
      </c>
      <c r="M206" s="181">
        <v>0.09</v>
      </c>
      <c r="N206" s="181">
        <v>0.14000000000000001</v>
      </c>
      <c r="O206" s="281">
        <v>0.13</v>
      </c>
      <c r="P206" s="163">
        <f t="shared" si="24"/>
        <v>0.14000000000000001</v>
      </c>
      <c r="Q206" s="231">
        <f t="shared" si="25"/>
        <v>0.05</v>
      </c>
      <c r="R206" s="232">
        <f t="shared" si="26"/>
        <v>7.6666666666666675E-2</v>
      </c>
      <c r="S206" s="204">
        <v>1</v>
      </c>
      <c r="T206" s="204" t="s">
        <v>6</v>
      </c>
    </row>
    <row r="207" spans="2:20" ht="24.95" customHeight="1" x14ac:dyDescent="0.2">
      <c r="B207" s="174" t="s">
        <v>40</v>
      </c>
      <c r="C207" s="183" t="s">
        <v>22</v>
      </c>
      <c r="D207" s="167">
        <v>6.78</v>
      </c>
      <c r="E207" s="168">
        <v>8.4</v>
      </c>
      <c r="F207" s="168">
        <v>2.82</v>
      </c>
      <c r="G207" s="168">
        <v>6</v>
      </c>
      <c r="H207" s="168">
        <v>5.82</v>
      </c>
      <c r="I207" s="181">
        <v>5.28</v>
      </c>
      <c r="J207" s="181">
        <v>5.82</v>
      </c>
      <c r="K207" s="181">
        <v>7.14</v>
      </c>
      <c r="L207" s="181">
        <v>4.92</v>
      </c>
      <c r="M207" s="181">
        <v>6.3</v>
      </c>
      <c r="N207" s="181">
        <v>4.2</v>
      </c>
      <c r="O207" s="281">
        <v>1.74</v>
      </c>
      <c r="P207" s="163">
        <f t="shared" si="24"/>
        <v>8.4</v>
      </c>
      <c r="Q207" s="231">
        <f t="shared" si="25"/>
        <v>1.74</v>
      </c>
      <c r="R207" s="232">
        <f t="shared" si="26"/>
        <v>5.4349999999999996</v>
      </c>
      <c r="S207" s="180" t="s">
        <v>7</v>
      </c>
      <c r="T207" s="180" t="s">
        <v>7</v>
      </c>
    </row>
    <row r="208" spans="2:20" ht="24.95" customHeight="1" x14ac:dyDescent="0.2">
      <c r="B208" s="205" t="s">
        <v>323</v>
      </c>
      <c r="C208" s="183" t="s">
        <v>22</v>
      </c>
      <c r="D208" s="334" t="s">
        <v>7</v>
      </c>
      <c r="E208" s="335" t="s">
        <v>62</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266</v>
      </c>
      <c r="F210" s="288" t="s">
        <v>7</v>
      </c>
      <c r="G210" s="288" t="s">
        <v>7</v>
      </c>
      <c r="H210" s="335" t="s">
        <v>62</v>
      </c>
      <c r="I210" s="288" t="s">
        <v>7</v>
      </c>
      <c r="J210" s="288" t="s">
        <v>7</v>
      </c>
      <c r="K210" s="335" t="s">
        <v>598</v>
      </c>
      <c r="L210" s="288" t="s">
        <v>7</v>
      </c>
      <c r="M210" s="288" t="s">
        <v>7</v>
      </c>
      <c r="N210" s="333" t="s">
        <v>598</v>
      </c>
      <c r="O210" s="340" t="s">
        <v>7</v>
      </c>
      <c r="P210" s="208" t="s">
        <v>62</v>
      </c>
      <c r="Q210" s="337" t="s">
        <v>62</v>
      </c>
      <c r="R210" s="338" t="s">
        <v>62</v>
      </c>
      <c r="S210" s="199">
        <v>1</v>
      </c>
      <c r="T210" s="211">
        <v>1E-3</v>
      </c>
    </row>
    <row r="211" spans="2:20" ht="24.95" customHeight="1" x14ac:dyDescent="0.2">
      <c r="B211" s="205" t="s">
        <v>328</v>
      </c>
      <c r="C211" s="183" t="s">
        <v>22</v>
      </c>
      <c r="D211" s="167" t="s">
        <v>62</v>
      </c>
      <c r="E211" s="168" t="s">
        <v>62</v>
      </c>
      <c r="F211" s="335" t="s">
        <v>62</v>
      </c>
      <c r="G211" s="335" t="s">
        <v>62</v>
      </c>
      <c r="H211" s="335" t="s">
        <v>62</v>
      </c>
      <c r="I211" s="335" t="s">
        <v>7</v>
      </c>
      <c r="J211" s="335" t="s">
        <v>7</v>
      </c>
      <c r="K211" s="335" t="s">
        <v>62</v>
      </c>
      <c r="L211" s="335" t="s">
        <v>7</v>
      </c>
      <c r="M211" s="335" t="s">
        <v>7</v>
      </c>
      <c r="N211" s="335">
        <v>6.4999999999999997E-3</v>
      </c>
      <c r="O211" s="336" t="s">
        <v>7</v>
      </c>
      <c r="P211" s="208">
        <f>MAX(D211:O211)</f>
        <v>6.4999999999999997E-3</v>
      </c>
      <c r="Q211" s="337" t="s">
        <v>62</v>
      </c>
      <c r="R211" s="338">
        <f>AVERAGE(D211:O211)</f>
        <v>6.4999999999999997E-3</v>
      </c>
      <c r="S211" s="180">
        <v>0.05</v>
      </c>
      <c r="T211" s="180">
        <v>2E-3</v>
      </c>
    </row>
    <row r="212" spans="2:20" ht="24.95" customHeight="1" x14ac:dyDescent="0.2">
      <c r="B212" s="205" t="s">
        <v>360</v>
      </c>
      <c r="C212" s="183" t="s">
        <v>22</v>
      </c>
      <c r="D212" s="339" t="s">
        <v>7</v>
      </c>
      <c r="E212" s="168" t="s">
        <v>264</v>
      </c>
      <c r="F212" s="288" t="s">
        <v>7</v>
      </c>
      <c r="G212" s="335" t="s">
        <v>7</v>
      </c>
      <c r="H212" s="335" t="s">
        <v>264</v>
      </c>
      <c r="I212" s="335" t="s">
        <v>7</v>
      </c>
      <c r="J212" s="335" t="s">
        <v>7</v>
      </c>
      <c r="K212" s="335" t="s">
        <v>264</v>
      </c>
      <c r="L212" s="335" t="s">
        <v>7</v>
      </c>
      <c r="M212" s="335" t="s">
        <v>7</v>
      </c>
      <c r="N212" s="335" t="s">
        <v>264</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t="s">
        <v>7</v>
      </c>
      <c r="G214" s="288" t="s">
        <v>7</v>
      </c>
      <c r="H214" s="181">
        <v>4</v>
      </c>
      <c r="I214" s="288" t="s">
        <v>7</v>
      </c>
      <c r="J214" s="288" t="s">
        <v>7</v>
      </c>
      <c r="K214" s="181">
        <v>2.15</v>
      </c>
      <c r="L214" s="288" t="s">
        <v>7</v>
      </c>
      <c r="M214" s="288" t="s">
        <v>7</v>
      </c>
      <c r="N214" s="181">
        <v>6</v>
      </c>
      <c r="O214" s="336" t="s">
        <v>7</v>
      </c>
      <c r="P214" s="163">
        <f t="shared" ref="P214:P229" si="27">MAX(D214:O214)</f>
        <v>6</v>
      </c>
      <c r="Q214" s="231">
        <f>MIN(D214:O214)</f>
        <v>2.15</v>
      </c>
      <c r="R214" s="232">
        <f t="shared" ref="R214:R229" si="28">AVERAGE(D214:O214)</f>
        <v>3.7875000000000001</v>
      </c>
      <c r="S214" s="222" t="s">
        <v>6</v>
      </c>
      <c r="T214" s="222" t="s">
        <v>6</v>
      </c>
    </row>
    <row r="215" spans="2:20" ht="24.95" customHeight="1" x14ac:dyDescent="0.2">
      <c r="B215" s="216" t="s">
        <v>332</v>
      </c>
      <c r="C215" s="217" t="s">
        <v>22</v>
      </c>
      <c r="D215" s="334" t="s">
        <v>7</v>
      </c>
      <c r="E215" s="168">
        <v>2.54</v>
      </c>
      <c r="F215" s="335" t="s">
        <v>7</v>
      </c>
      <c r="G215" s="288" t="s">
        <v>7</v>
      </c>
      <c r="H215" s="181">
        <v>1.37</v>
      </c>
      <c r="I215" s="288" t="s">
        <v>7</v>
      </c>
      <c r="J215" s="288" t="s">
        <v>7</v>
      </c>
      <c r="K215" s="181">
        <v>1.431</v>
      </c>
      <c r="L215" s="288" t="s">
        <v>7</v>
      </c>
      <c r="M215" s="288" t="s">
        <v>7</v>
      </c>
      <c r="N215" s="181">
        <v>2.7109999999999999</v>
      </c>
      <c r="O215" s="336" t="s">
        <v>7</v>
      </c>
      <c r="P215" s="163">
        <f t="shared" si="27"/>
        <v>2.7109999999999999</v>
      </c>
      <c r="Q215" s="231">
        <f>MIN(D215:O215)</f>
        <v>1.37</v>
      </c>
      <c r="R215" s="232">
        <f t="shared" si="28"/>
        <v>2.0129999999999999</v>
      </c>
      <c r="S215" s="222" t="s">
        <v>6</v>
      </c>
      <c r="T215" s="222">
        <v>8.0000000000000002E-3</v>
      </c>
    </row>
    <row r="216" spans="2:20" ht="24.95" customHeight="1" x14ac:dyDescent="0.2">
      <c r="B216" s="174" t="s">
        <v>41</v>
      </c>
      <c r="C216" s="183" t="s">
        <v>22</v>
      </c>
      <c r="D216" s="343">
        <v>1.1000000000000001</v>
      </c>
      <c r="E216" s="169">
        <v>1.6</v>
      </c>
      <c r="F216" s="169">
        <v>1.1000000000000001</v>
      </c>
      <c r="G216" s="169">
        <v>0.9</v>
      </c>
      <c r="H216" s="169">
        <v>1.1000000000000001</v>
      </c>
      <c r="I216" s="169">
        <v>1.1000000000000001</v>
      </c>
      <c r="J216" s="169">
        <v>1.1000000000000001</v>
      </c>
      <c r="K216" s="169">
        <v>1.2</v>
      </c>
      <c r="L216" s="169">
        <v>1.2</v>
      </c>
      <c r="M216" s="169">
        <v>1.3</v>
      </c>
      <c r="N216" s="169">
        <v>1.5</v>
      </c>
      <c r="O216" s="275">
        <v>1.1000000000000001</v>
      </c>
      <c r="P216" s="171">
        <f t="shared" si="27"/>
        <v>1.6</v>
      </c>
      <c r="Q216" s="224">
        <f t="shared" ref="Q216:Q225" si="29">MIN(D216:O216)</f>
        <v>0.9</v>
      </c>
      <c r="R216" s="225">
        <f t="shared" si="28"/>
        <v>1.1916666666666667</v>
      </c>
      <c r="S216" s="226" t="s">
        <v>6</v>
      </c>
      <c r="T216" s="204" t="s">
        <v>6</v>
      </c>
    </row>
    <row r="217" spans="2:20" ht="24.95" customHeight="1" x14ac:dyDescent="0.2">
      <c r="B217" s="174" t="s">
        <v>333</v>
      </c>
      <c r="C217" s="175" t="s">
        <v>22</v>
      </c>
      <c r="D217" s="203">
        <v>1</v>
      </c>
      <c r="E217" s="203">
        <v>1.4</v>
      </c>
      <c r="F217" s="203">
        <v>0.9</v>
      </c>
      <c r="G217" s="203">
        <v>0.8</v>
      </c>
      <c r="H217" s="203">
        <v>0.8</v>
      </c>
      <c r="I217" s="203">
        <v>0.7</v>
      </c>
      <c r="J217" s="203">
        <v>1.1000000000000001</v>
      </c>
      <c r="K217" s="203">
        <v>1.1000000000000001</v>
      </c>
      <c r="L217" s="203">
        <v>1.2</v>
      </c>
      <c r="M217" s="203">
        <v>1.1000000000000001</v>
      </c>
      <c r="N217" s="203">
        <v>1.3</v>
      </c>
      <c r="O217" s="203">
        <v>0.9</v>
      </c>
      <c r="P217" s="171">
        <f t="shared" si="27"/>
        <v>1.4</v>
      </c>
      <c r="Q217" s="224">
        <f>MIN(D217:O217)</f>
        <v>0.7</v>
      </c>
      <c r="R217" s="225">
        <f t="shared" si="28"/>
        <v>1.0249999999999999</v>
      </c>
      <c r="S217" s="226"/>
      <c r="T217" s="226"/>
    </row>
    <row r="218" spans="2:20" ht="24.95" customHeight="1" x14ac:dyDescent="0.2">
      <c r="B218" s="174" t="s">
        <v>42</v>
      </c>
      <c r="C218" s="175" t="s">
        <v>22</v>
      </c>
      <c r="D218" s="227">
        <v>3.7999999999999999E-2</v>
      </c>
      <c r="E218" s="193">
        <v>5.9799999999999999E-2</v>
      </c>
      <c r="F218" s="193">
        <v>2.69E-2</v>
      </c>
      <c r="G218" s="227">
        <v>2.93E-2</v>
      </c>
      <c r="H218" s="227">
        <v>1.44E-2</v>
      </c>
      <c r="I218" s="227">
        <v>3.7100000000000001E-2</v>
      </c>
      <c r="J218" s="227">
        <v>2.86E-2</v>
      </c>
      <c r="K218" s="227">
        <v>2.8199999999999999E-2</v>
      </c>
      <c r="L218" s="227">
        <v>3.1300000000000001E-2</v>
      </c>
      <c r="M218" s="227">
        <v>2.93E-2</v>
      </c>
      <c r="N218" s="227">
        <v>5.33E-2</v>
      </c>
      <c r="O218" s="227">
        <v>3.27E-2</v>
      </c>
      <c r="P218" s="228">
        <f>MAX(D218:O218)</f>
        <v>5.9799999999999999E-2</v>
      </c>
      <c r="Q218" s="229">
        <f>MIN(D218:O218)</f>
        <v>1.44E-2</v>
      </c>
      <c r="R218" s="230">
        <f t="shared" si="28"/>
        <v>3.4075000000000001E-2</v>
      </c>
      <c r="S218" s="226"/>
      <c r="T218" s="226"/>
    </row>
    <row r="219" spans="2:20" ht="24.95" customHeight="1" x14ac:dyDescent="0.2">
      <c r="B219" s="174" t="s">
        <v>43</v>
      </c>
      <c r="C219" s="175" t="s">
        <v>44</v>
      </c>
      <c r="D219" s="192">
        <v>3.8</v>
      </c>
      <c r="E219" s="193">
        <v>4.2714285714285722</v>
      </c>
      <c r="F219" s="193">
        <v>2.9888888888888889</v>
      </c>
      <c r="G219" s="193">
        <v>3.6624999999999996</v>
      </c>
      <c r="H219" s="192">
        <v>1.7999999999999998</v>
      </c>
      <c r="I219" s="192">
        <v>5.3000000000000007</v>
      </c>
      <c r="J219" s="192">
        <v>2.6</v>
      </c>
      <c r="K219" s="192">
        <v>2.5636363636363635</v>
      </c>
      <c r="L219" s="192">
        <v>2.6083333333333338</v>
      </c>
      <c r="M219" s="192">
        <v>2.6636363636363636</v>
      </c>
      <c r="N219" s="192">
        <v>4.1000000000000005</v>
      </c>
      <c r="O219" s="192">
        <v>3.6333333333333337</v>
      </c>
      <c r="P219" s="163">
        <f t="shared" si="27"/>
        <v>5.3000000000000007</v>
      </c>
      <c r="Q219" s="231">
        <f>MIN(D219:O219)</f>
        <v>1.7999999999999998</v>
      </c>
      <c r="R219" s="232">
        <f t="shared" si="28"/>
        <v>3.3326464045214048</v>
      </c>
      <c r="S219" s="226"/>
      <c r="T219" s="226"/>
    </row>
    <row r="220" spans="2:20" ht="24.95" customHeight="1" x14ac:dyDescent="0.2">
      <c r="B220" s="191" t="s">
        <v>335</v>
      </c>
      <c r="C220" s="183" t="s">
        <v>22</v>
      </c>
      <c r="D220" s="182">
        <v>7.17</v>
      </c>
      <c r="E220" s="181">
        <v>7</v>
      </c>
      <c r="F220" s="181">
        <v>7.21</v>
      </c>
      <c r="G220" s="181">
        <v>7.78</v>
      </c>
      <c r="H220" s="181">
        <v>7.5</v>
      </c>
      <c r="I220" s="181">
        <v>7.25</v>
      </c>
      <c r="J220" s="181">
        <v>6.94</v>
      </c>
      <c r="K220" s="181">
        <v>6.6</v>
      </c>
      <c r="L220" s="181">
        <v>7.78</v>
      </c>
      <c r="M220" s="181">
        <v>7.05</v>
      </c>
      <c r="N220" s="181">
        <v>5.83</v>
      </c>
      <c r="O220" s="281">
        <v>7.06</v>
      </c>
      <c r="P220" s="171">
        <f t="shared" si="27"/>
        <v>7.78</v>
      </c>
      <c r="Q220" s="224">
        <f t="shared" si="29"/>
        <v>5.83</v>
      </c>
      <c r="R220" s="225">
        <f t="shared" si="28"/>
        <v>7.0974999999999993</v>
      </c>
      <c r="S220" s="204" t="s">
        <v>46</v>
      </c>
      <c r="T220" s="204" t="s">
        <v>6</v>
      </c>
    </row>
    <row r="221" spans="2:20" ht="24.95" customHeight="1" x14ac:dyDescent="0.2">
      <c r="B221" s="174" t="s">
        <v>47</v>
      </c>
      <c r="C221" s="183" t="s">
        <v>22</v>
      </c>
      <c r="D221" s="167">
        <v>1</v>
      </c>
      <c r="E221" s="168">
        <v>1.2</v>
      </c>
      <c r="F221" s="168">
        <v>1.1000000000000001</v>
      </c>
      <c r="G221" s="169">
        <v>0.9</v>
      </c>
      <c r="H221" s="169">
        <v>1</v>
      </c>
      <c r="I221" s="169">
        <v>1.3</v>
      </c>
      <c r="J221" s="169">
        <v>0.6</v>
      </c>
      <c r="K221" s="169">
        <v>1.8</v>
      </c>
      <c r="L221" s="169">
        <v>1.3</v>
      </c>
      <c r="M221" s="169">
        <v>1.4</v>
      </c>
      <c r="N221" s="169">
        <v>1</v>
      </c>
      <c r="O221" s="275">
        <v>0.5</v>
      </c>
      <c r="P221" s="171">
        <f t="shared" si="27"/>
        <v>1.8</v>
      </c>
      <c r="Q221" s="224">
        <f t="shared" si="29"/>
        <v>0.5</v>
      </c>
      <c r="R221" s="225">
        <f t="shared" si="28"/>
        <v>1.0916666666666668</v>
      </c>
      <c r="S221" s="204" t="s">
        <v>48</v>
      </c>
      <c r="T221" s="235" t="s">
        <v>6</v>
      </c>
    </row>
    <row r="222" spans="2:20" ht="24.95" customHeight="1" x14ac:dyDescent="0.2">
      <c r="B222" s="236" t="s">
        <v>49</v>
      </c>
      <c r="C222" s="322" t="s">
        <v>50</v>
      </c>
      <c r="D222" s="344">
        <v>1576</v>
      </c>
      <c r="E222" s="295">
        <v>5172</v>
      </c>
      <c r="F222" s="295">
        <v>2098</v>
      </c>
      <c r="G222" s="295">
        <v>2603</v>
      </c>
      <c r="H222" s="295">
        <v>2419.6</v>
      </c>
      <c r="I222" s="295">
        <v>3076</v>
      </c>
      <c r="J222" s="295">
        <v>1989</v>
      </c>
      <c r="K222" s="295">
        <v>2603</v>
      </c>
      <c r="L222" s="295">
        <v>1421</v>
      </c>
      <c r="M222" s="295">
        <v>1467</v>
      </c>
      <c r="N222" s="295">
        <v>9804</v>
      </c>
      <c r="O222" s="345">
        <v>1850</v>
      </c>
      <c r="P222" s="238">
        <f t="shared" si="27"/>
        <v>9804</v>
      </c>
      <c r="Q222" s="302">
        <f t="shared" si="29"/>
        <v>1421</v>
      </c>
      <c r="R222" s="303">
        <f t="shared" si="28"/>
        <v>3006.5499999999997</v>
      </c>
      <c r="S222" s="235" t="s">
        <v>51</v>
      </c>
      <c r="T222" s="235" t="s">
        <v>6</v>
      </c>
    </row>
    <row r="223" spans="2:20" ht="24.95" customHeight="1" x14ac:dyDescent="0.2">
      <c r="B223" s="236" t="s">
        <v>52</v>
      </c>
      <c r="C223" s="183" t="s">
        <v>50</v>
      </c>
      <c r="D223" s="344">
        <v>2</v>
      </c>
      <c r="E223" s="295">
        <v>16.8</v>
      </c>
      <c r="F223" s="295">
        <v>8.4</v>
      </c>
      <c r="G223" s="295">
        <v>17.100000000000001</v>
      </c>
      <c r="H223" s="295">
        <v>5.2</v>
      </c>
      <c r="I223" s="295">
        <v>52</v>
      </c>
      <c r="J223" s="295">
        <v>110</v>
      </c>
      <c r="K223" s="295">
        <v>318</v>
      </c>
      <c r="L223" s="295">
        <v>98</v>
      </c>
      <c r="M223" s="295">
        <v>173</v>
      </c>
      <c r="N223" s="295">
        <v>933</v>
      </c>
      <c r="O223" s="345">
        <v>110</v>
      </c>
      <c r="P223" s="238">
        <f t="shared" si="27"/>
        <v>933</v>
      </c>
      <c r="Q223" s="302">
        <f t="shared" si="29"/>
        <v>2</v>
      </c>
      <c r="R223" s="303">
        <f t="shared" si="28"/>
        <v>153.625</v>
      </c>
      <c r="S223" s="235" t="s">
        <v>53</v>
      </c>
      <c r="T223" s="241" t="s">
        <v>7</v>
      </c>
    </row>
    <row r="224" spans="2:20" ht="24.95" customHeight="1" x14ac:dyDescent="0.2">
      <c r="B224" s="236" t="s">
        <v>383</v>
      </c>
      <c r="C224" s="175" t="s">
        <v>50</v>
      </c>
      <c r="D224" s="237">
        <v>10</v>
      </c>
      <c r="E224" s="237" t="s">
        <v>295</v>
      </c>
      <c r="F224" s="237">
        <v>10</v>
      </c>
      <c r="G224" s="237">
        <v>10</v>
      </c>
      <c r="H224" s="237">
        <v>10.8</v>
      </c>
      <c r="I224" s="237">
        <v>10</v>
      </c>
      <c r="J224" s="237">
        <v>10</v>
      </c>
      <c r="K224" s="237" t="s">
        <v>295</v>
      </c>
      <c r="L224" s="237">
        <v>41</v>
      </c>
      <c r="M224" s="237">
        <v>20</v>
      </c>
      <c r="N224" s="237">
        <v>63</v>
      </c>
      <c r="O224" s="237">
        <v>10</v>
      </c>
      <c r="P224" s="238">
        <f t="shared" si="27"/>
        <v>63</v>
      </c>
      <c r="Q224" s="363">
        <f>MIN(D224:O224)</f>
        <v>10</v>
      </c>
      <c r="R224" s="240">
        <f t="shared" si="28"/>
        <v>19.48</v>
      </c>
      <c r="S224" s="242"/>
      <c r="T224" s="242"/>
    </row>
    <row r="225" spans="2:20" ht="24.95" customHeight="1" x14ac:dyDescent="0.2">
      <c r="B225" s="185" t="s">
        <v>54</v>
      </c>
      <c r="C225" s="186" t="s">
        <v>346</v>
      </c>
      <c r="D225" s="344">
        <v>24800</v>
      </c>
      <c r="E225" s="295">
        <v>12400</v>
      </c>
      <c r="F225" s="295">
        <v>14800</v>
      </c>
      <c r="G225" s="295">
        <v>10400</v>
      </c>
      <c r="H225" s="295">
        <v>14400</v>
      </c>
      <c r="I225" s="295">
        <v>12400</v>
      </c>
      <c r="J225" s="295">
        <v>16800</v>
      </c>
      <c r="K225" s="295">
        <v>54000</v>
      </c>
      <c r="L225" s="295">
        <v>60400</v>
      </c>
      <c r="M225" s="295">
        <v>47600</v>
      </c>
      <c r="N225" s="295">
        <v>4400</v>
      </c>
      <c r="O225" s="345">
        <v>26400</v>
      </c>
      <c r="P225" s="296">
        <f t="shared" si="27"/>
        <v>60400</v>
      </c>
      <c r="Q225" s="297">
        <f t="shared" si="29"/>
        <v>4400</v>
      </c>
      <c r="R225" s="298">
        <f t="shared" si="28"/>
        <v>24900</v>
      </c>
      <c r="S225" s="347" t="s">
        <v>7</v>
      </c>
      <c r="T225" s="292" t="s">
        <v>7</v>
      </c>
    </row>
    <row r="226" spans="2:20" ht="24.95" customHeight="1" x14ac:dyDescent="0.2">
      <c r="B226" s="185" t="s">
        <v>55</v>
      </c>
      <c r="C226" s="186" t="s">
        <v>346</v>
      </c>
      <c r="D226" s="348">
        <v>21200</v>
      </c>
      <c r="E226" s="349">
        <v>8400</v>
      </c>
      <c r="F226" s="349">
        <v>7600</v>
      </c>
      <c r="G226" s="349">
        <v>8400</v>
      </c>
      <c r="H226" s="349">
        <v>6000</v>
      </c>
      <c r="I226" s="349">
        <v>10400</v>
      </c>
      <c r="J226" s="349">
        <v>10000</v>
      </c>
      <c r="K226" s="349">
        <v>27200</v>
      </c>
      <c r="L226" s="349">
        <v>40600</v>
      </c>
      <c r="M226" s="349">
        <v>26000</v>
      </c>
      <c r="N226" s="349">
        <v>3600</v>
      </c>
      <c r="O226" s="350">
        <v>21200</v>
      </c>
      <c r="P226" s="296">
        <f t="shared" si="27"/>
        <v>40600</v>
      </c>
      <c r="Q226" s="297">
        <f>MIN(D226:O226)</f>
        <v>3600</v>
      </c>
      <c r="R226" s="298">
        <f t="shared" si="28"/>
        <v>15883.333333333334</v>
      </c>
      <c r="S226" s="292" t="s">
        <v>7</v>
      </c>
      <c r="T226" s="299" t="s">
        <v>7</v>
      </c>
    </row>
    <row r="227" spans="2:20" ht="24.95" customHeight="1" x14ac:dyDescent="0.2">
      <c r="B227" s="185" t="s">
        <v>384</v>
      </c>
      <c r="C227" s="300" t="s">
        <v>346</v>
      </c>
      <c r="D227" s="351">
        <v>400</v>
      </c>
      <c r="E227" s="351">
        <v>0</v>
      </c>
      <c r="F227" s="291">
        <v>400</v>
      </c>
      <c r="G227" s="291">
        <v>0</v>
      </c>
      <c r="H227" s="291">
        <v>0</v>
      </c>
      <c r="I227" s="291">
        <v>0</v>
      </c>
      <c r="J227" s="291">
        <v>0</v>
      </c>
      <c r="K227" s="291">
        <v>0</v>
      </c>
      <c r="L227" s="291">
        <v>0</v>
      </c>
      <c r="M227" s="291">
        <v>0</v>
      </c>
      <c r="N227" s="291">
        <v>0</v>
      </c>
      <c r="O227" s="301">
        <v>0</v>
      </c>
      <c r="P227" s="238">
        <f>MAX(D227:O227)</f>
        <v>400</v>
      </c>
      <c r="Q227" s="302">
        <f>MIN(D227:O227)</f>
        <v>0</v>
      </c>
      <c r="R227" s="303">
        <f>AVERAGE(D227:O227)</f>
        <v>66.666666666666671</v>
      </c>
      <c r="S227" s="292" t="s">
        <v>7</v>
      </c>
      <c r="T227" s="292" t="s">
        <v>7</v>
      </c>
    </row>
    <row r="228" spans="2:20" ht="24.95" customHeight="1" x14ac:dyDescent="0.2">
      <c r="B228" s="236" t="s">
        <v>56</v>
      </c>
      <c r="C228" s="217" t="s">
        <v>57</v>
      </c>
      <c r="D228" s="182">
        <v>15.07</v>
      </c>
      <c r="E228" s="181">
        <v>26.94</v>
      </c>
      <c r="F228" s="181">
        <v>11.03</v>
      </c>
      <c r="G228" s="305">
        <v>8.36</v>
      </c>
      <c r="H228" s="305">
        <v>8.19</v>
      </c>
      <c r="I228" s="305">
        <v>10.25</v>
      </c>
      <c r="J228" s="305">
        <v>10.7</v>
      </c>
      <c r="K228" s="305">
        <v>11.1</v>
      </c>
      <c r="L228" s="305">
        <v>12.58</v>
      </c>
      <c r="M228" s="305">
        <v>10.84</v>
      </c>
      <c r="N228" s="305">
        <v>8.11</v>
      </c>
      <c r="O228" s="306">
        <v>11.4</v>
      </c>
      <c r="P228" s="249">
        <f t="shared" si="27"/>
        <v>26.94</v>
      </c>
      <c r="Q228" s="250">
        <f>MIN(D228:O228)</f>
        <v>8.11</v>
      </c>
      <c r="R228" s="165">
        <f t="shared" si="28"/>
        <v>12.047500000000001</v>
      </c>
      <c r="S228" s="248" t="s">
        <v>6</v>
      </c>
      <c r="T228" s="352" t="s">
        <v>6</v>
      </c>
    </row>
    <row r="229" spans="2:20" ht="24.95" customHeight="1" x14ac:dyDescent="0.2">
      <c r="B229" s="364" t="s">
        <v>58</v>
      </c>
      <c r="C229" s="365" t="s">
        <v>339</v>
      </c>
      <c r="D229" s="366">
        <v>1.7</v>
      </c>
      <c r="E229" s="367">
        <v>1.77</v>
      </c>
      <c r="F229" s="367">
        <v>1.74</v>
      </c>
      <c r="G229" s="368">
        <v>1.4</v>
      </c>
      <c r="H229" s="368">
        <v>1.72</v>
      </c>
      <c r="I229" s="368">
        <v>1.33</v>
      </c>
      <c r="J229" s="305">
        <v>1.68</v>
      </c>
      <c r="K229" s="305">
        <v>1.85</v>
      </c>
      <c r="L229" s="305">
        <v>3.55</v>
      </c>
      <c r="M229" s="305">
        <v>1.55</v>
      </c>
      <c r="N229" s="305">
        <v>1.55</v>
      </c>
      <c r="O229" s="306">
        <v>1.49</v>
      </c>
      <c r="P229" s="369">
        <f t="shared" si="27"/>
        <v>3.55</v>
      </c>
      <c r="Q229" s="370">
        <f>MIN(D229:O229)</f>
        <v>1.33</v>
      </c>
      <c r="R229" s="371">
        <f t="shared" si="28"/>
        <v>1.7774999999999999</v>
      </c>
      <c r="S229" s="372" t="s">
        <v>6</v>
      </c>
      <c r="T229" s="373" t="s">
        <v>6</v>
      </c>
    </row>
    <row r="230" spans="2:20" ht="24.95" customHeight="1" thickBot="1" x14ac:dyDescent="0.25">
      <c r="B230" s="374" t="s">
        <v>59</v>
      </c>
      <c r="C230" s="375" t="s">
        <v>60</v>
      </c>
      <c r="D230" s="376">
        <v>90.977930000000001</v>
      </c>
      <c r="E230" s="377">
        <v>75.652264000000002</v>
      </c>
      <c r="F230" s="377">
        <v>89.939838000000009</v>
      </c>
      <c r="G230" s="378">
        <v>91.718000000000004</v>
      </c>
      <c r="H230" s="378">
        <v>91</v>
      </c>
      <c r="I230" s="378">
        <v>88</v>
      </c>
      <c r="J230" s="258">
        <v>91</v>
      </c>
      <c r="K230" s="258">
        <v>73.390219999999999</v>
      </c>
      <c r="L230" s="258">
        <v>91</v>
      </c>
      <c r="M230" s="258">
        <v>87.353197999999992</v>
      </c>
      <c r="N230" s="258">
        <v>67.797852000000006</v>
      </c>
      <c r="O230" s="309">
        <v>91.780255999999994</v>
      </c>
      <c r="P230" s="379">
        <f>MAX(D230:O230)</f>
        <v>91.780255999999994</v>
      </c>
      <c r="Q230" s="380">
        <f>MIN(D230:O230)</f>
        <v>67.797852000000006</v>
      </c>
      <c r="R230" s="381">
        <f>AVERAGE(D230:O230)</f>
        <v>85.800796500000004</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55"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455"/>
      <c r="D234" s="1455"/>
      <c r="E234" s="1455"/>
      <c r="F234" s="1455"/>
      <c r="G234" s="1455"/>
      <c r="H234" s="1455"/>
      <c r="I234" s="1455"/>
      <c r="J234" s="1455"/>
      <c r="K234" s="1455"/>
      <c r="L234" s="1455"/>
      <c r="M234" s="1455"/>
      <c r="N234" s="1455"/>
      <c r="O234" s="1455"/>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v>12</v>
      </c>
      <c r="G236" s="393">
        <v>3</v>
      </c>
      <c r="H236" s="394">
        <v>5</v>
      </c>
      <c r="I236" s="393">
        <v>4</v>
      </c>
      <c r="J236" s="394">
        <v>3</v>
      </c>
      <c r="K236" s="393">
        <v>2</v>
      </c>
      <c r="L236" s="1428">
        <v>4</v>
      </c>
      <c r="M236" s="393">
        <v>3</v>
      </c>
      <c r="N236" s="394">
        <v>1</v>
      </c>
      <c r="O236" s="395">
        <v>9</v>
      </c>
      <c r="P236" s="396"/>
      <c r="Q236" s="397"/>
      <c r="R236" s="398"/>
      <c r="S236" s="399"/>
    </row>
    <row r="237" spans="2:20" ht="24.95" customHeight="1" x14ac:dyDescent="0.2">
      <c r="B237" s="400" t="s">
        <v>8</v>
      </c>
      <c r="C237" s="401"/>
      <c r="D237" s="402" t="s">
        <v>570</v>
      </c>
      <c r="E237" s="403">
        <v>12.42</v>
      </c>
      <c r="F237" s="403" t="s">
        <v>577</v>
      </c>
      <c r="G237" s="403" t="s">
        <v>584</v>
      </c>
      <c r="H237" s="403" t="s">
        <v>554</v>
      </c>
      <c r="I237" s="403" t="s">
        <v>592</v>
      </c>
      <c r="J237" s="403" t="s">
        <v>596</v>
      </c>
      <c r="K237" s="403">
        <v>12.43</v>
      </c>
      <c r="L237" s="1429" t="s">
        <v>601</v>
      </c>
      <c r="M237" s="403" t="s">
        <v>601</v>
      </c>
      <c r="N237" s="403" t="s">
        <v>609</v>
      </c>
      <c r="O237" s="404">
        <v>12.12</v>
      </c>
      <c r="P237" s="405"/>
      <c r="Q237" s="406"/>
      <c r="R237" s="407"/>
      <c r="S237" s="408"/>
    </row>
    <row r="238" spans="2:20" ht="24.95" customHeight="1" x14ac:dyDescent="0.2">
      <c r="B238" s="409" t="s">
        <v>375</v>
      </c>
      <c r="C238" s="410" t="s">
        <v>11</v>
      </c>
      <c r="D238" s="411">
        <v>27.87</v>
      </c>
      <c r="E238" s="412">
        <v>27.93</v>
      </c>
      <c r="F238" s="413">
        <v>28.67</v>
      </c>
      <c r="G238" s="412">
        <v>27.56</v>
      </c>
      <c r="H238" s="412">
        <v>28.47</v>
      </c>
      <c r="I238" s="412">
        <v>29.4</v>
      </c>
      <c r="J238" s="403">
        <v>29.36</v>
      </c>
      <c r="K238" s="412">
        <v>31.51</v>
      </c>
      <c r="L238" s="1430">
        <v>29.88</v>
      </c>
      <c r="M238" s="412">
        <v>30.17</v>
      </c>
      <c r="N238" s="412">
        <v>26.95</v>
      </c>
      <c r="O238" s="414">
        <v>27.92</v>
      </c>
      <c r="P238" s="415">
        <f t="shared" ref="P238:P250" si="31">MAX(D238:O238)</f>
        <v>31.51</v>
      </c>
      <c r="Q238" s="416">
        <f t="shared" ref="Q238:Q250" si="32">MIN(D238:O238)</f>
        <v>26.95</v>
      </c>
      <c r="R238" s="417">
        <f t="shared" ref="R238:R250" si="33">AVERAGE(D238:O238)</f>
        <v>28.807500000000001</v>
      </c>
      <c r="S238" s="418" t="s">
        <v>7</v>
      </c>
    </row>
    <row r="239" spans="2:20" ht="24.95" customHeight="1" x14ac:dyDescent="0.2">
      <c r="B239" s="419" t="s">
        <v>376</v>
      </c>
      <c r="C239" s="401" t="s">
        <v>315</v>
      </c>
      <c r="D239" s="420">
        <v>84.65</v>
      </c>
      <c r="E239" s="421">
        <v>52.51</v>
      </c>
      <c r="F239" s="421">
        <v>13</v>
      </c>
      <c r="G239" s="421">
        <v>7.19</v>
      </c>
      <c r="H239" s="421">
        <v>7.5</v>
      </c>
      <c r="I239" s="421">
        <v>12.85</v>
      </c>
      <c r="J239" s="422">
        <v>12.3</v>
      </c>
      <c r="K239" s="421">
        <v>6.05</v>
      </c>
      <c r="L239" s="1431">
        <v>13.74</v>
      </c>
      <c r="M239" s="421">
        <v>8.83</v>
      </c>
      <c r="N239" s="421">
        <v>160</v>
      </c>
      <c r="O239" s="423">
        <v>10.08</v>
      </c>
      <c r="P239" s="415">
        <f t="shared" si="31"/>
        <v>160</v>
      </c>
      <c r="Q239" s="416">
        <f t="shared" si="32"/>
        <v>6.05</v>
      </c>
      <c r="R239" s="417">
        <f t="shared" si="33"/>
        <v>32.391666666666666</v>
      </c>
      <c r="S239" s="424" t="s">
        <v>7</v>
      </c>
    </row>
    <row r="240" spans="2:20" ht="24.95" customHeight="1" x14ac:dyDescent="0.2">
      <c r="B240" s="425" t="s">
        <v>377</v>
      </c>
      <c r="C240" s="426"/>
      <c r="D240" s="420">
        <v>7.78</v>
      </c>
      <c r="E240" s="421">
        <v>7.73</v>
      </c>
      <c r="F240" s="421">
        <v>7.7</v>
      </c>
      <c r="G240" s="421">
        <v>7.55</v>
      </c>
      <c r="H240" s="421">
        <v>7.67</v>
      </c>
      <c r="I240" s="421">
        <v>7.68</v>
      </c>
      <c r="J240" s="422">
        <v>7.6</v>
      </c>
      <c r="K240" s="421">
        <v>7.8</v>
      </c>
      <c r="L240" s="1431">
        <v>7.47</v>
      </c>
      <c r="M240" s="421">
        <v>7.64</v>
      </c>
      <c r="N240" s="421">
        <v>7.37</v>
      </c>
      <c r="O240" s="423">
        <v>7.59</v>
      </c>
      <c r="P240" s="405">
        <f t="shared" si="31"/>
        <v>7.8</v>
      </c>
      <c r="Q240" s="406">
        <f t="shared" si="32"/>
        <v>7.37</v>
      </c>
      <c r="R240" s="417">
        <f t="shared" si="33"/>
        <v>7.6316666666666677</v>
      </c>
      <c r="S240" s="427" t="s">
        <v>17</v>
      </c>
    </row>
    <row r="241" spans="2:19" ht="24.95" customHeight="1" x14ac:dyDescent="0.2">
      <c r="B241" s="419" t="s">
        <v>378</v>
      </c>
      <c r="C241" s="401" t="s">
        <v>19</v>
      </c>
      <c r="D241" s="428">
        <v>212</v>
      </c>
      <c r="E241" s="429">
        <v>221</v>
      </c>
      <c r="F241" s="430">
        <v>187</v>
      </c>
      <c r="G241" s="429">
        <v>170</v>
      </c>
      <c r="H241" s="429">
        <v>141</v>
      </c>
      <c r="I241" s="429">
        <v>130</v>
      </c>
      <c r="J241" s="422">
        <v>146</v>
      </c>
      <c r="K241" s="429">
        <v>138</v>
      </c>
      <c r="L241" s="1432">
        <v>152</v>
      </c>
      <c r="M241" s="429">
        <v>150</v>
      </c>
      <c r="N241" s="429">
        <v>231</v>
      </c>
      <c r="O241" s="431">
        <v>154</v>
      </c>
      <c r="P241" s="432">
        <f t="shared" si="31"/>
        <v>231</v>
      </c>
      <c r="Q241" s="433">
        <f t="shared" si="32"/>
        <v>130</v>
      </c>
      <c r="R241" s="434">
        <f t="shared" si="33"/>
        <v>169.33333333333334</v>
      </c>
      <c r="S241" s="408" t="s">
        <v>7</v>
      </c>
    </row>
    <row r="242" spans="2:19" ht="24.95" customHeight="1" x14ac:dyDescent="0.2">
      <c r="B242" s="435" t="s">
        <v>365</v>
      </c>
      <c r="C242" s="410" t="s">
        <v>20</v>
      </c>
      <c r="D242" s="420">
        <v>0.1</v>
      </c>
      <c r="E242" s="421">
        <v>0.1</v>
      </c>
      <c r="F242" s="421">
        <v>0.09</v>
      </c>
      <c r="G242" s="436">
        <v>0.08</v>
      </c>
      <c r="H242" s="436">
        <v>7.0000000000000007E-2</v>
      </c>
      <c r="I242" s="436">
        <v>0.06</v>
      </c>
      <c r="J242" s="437">
        <v>7.0000000000000007E-2</v>
      </c>
      <c r="K242" s="436">
        <v>0.06</v>
      </c>
      <c r="L242" s="1433">
        <v>7.0000000000000007E-2</v>
      </c>
      <c r="M242" s="436">
        <v>7.0000000000000007E-2</v>
      </c>
      <c r="N242" s="436">
        <v>0.11</v>
      </c>
      <c r="O242" s="438">
        <v>7.0000000000000007E-2</v>
      </c>
      <c r="P242" s="447">
        <f t="shared" si="31"/>
        <v>0.11</v>
      </c>
      <c r="Q242" s="448">
        <f t="shared" si="32"/>
        <v>0.06</v>
      </c>
      <c r="R242" s="449">
        <f t="shared" si="33"/>
        <v>7.9166666666666677E-2</v>
      </c>
      <c r="S242" s="439" t="s">
        <v>7</v>
      </c>
    </row>
    <row r="243" spans="2:19" ht="24.95" customHeight="1" x14ac:dyDescent="0.2">
      <c r="B243" s="440" t="s">
        <v>21</v>
      </c>
      <c r="C243" s="410" t="s">
        <v>379</v>
      </c>
      <c r="D243" s="428">
        <v>108</v>
      </c>
      <c r="E243" s="429">
        <v>106</v>
      </c>
      <c r="F243" s="429">
        <v>93</v>
      </c>
      <c r="G243" s="441">
        <v>83</v>
      </c>
      <c r="H243" s="441">
        <v>73</v>
      </c>
      <c r="I243" s="441">
        <v>72</v>
      </c>
      <c r="J243" s="422">
        <v>74</v>
      </c>
      <c r="K243" s="441">
        <v>70</v>
      </c>
      <c r="L243" s="1434">
        <v>75</v>
      </c>
      <c r="M243" s="441">
        <v>74</v>
      </c>
      <c r="N243" s="441">
        <v>101</v>
      </c>
      <c r="O243" s="442">
        <v>72</v>
      </c>
      <c r="P243" s="443">
        <f t="shared" si="31"/>
        <v>108</v>
      </c>
      <c r="Q243" s="444">
        <f t="shared" si="32"/>
        <v>70</v>
      </c>
      <c r="R243" s="417">
        <f t="shared" si="33"/>
        <v>83.416666666666671</v>
      </c>
      <c r="S243" s="445" t="s">
        <v>7</v>
      </c>
    </row>
    <row r="244" spans="2:19" ht="24.95" customHeight="1" x14ac:dyDescent="0.2">
      <c r="B244" s="446" t="s">
        <v>32</v>
      </c>
      <c r="C244" s="401" t="s">
        <v>22</v>
      </c>
      <c r="D244" s="420">
        <v>3.41</v>
      </c>
      <c r="E244" s="421">
        <v>1.89</v>
      </c>
      <c r="F244" s="421">
        <v>1.99</v>
      </c>
      <c r="G244" s="421">
        <v>0.59</v>
      </c>
      <c r="H244" s="421">
        <v>1.26</v>
      </c>
      <c r="I244" s="421">
        <v>1.02</v>
      </c>
      <c r="J244" s="422">
        <v>0.73</v>
      </c>
      <c r="K244" s="421">
        <v>1.19</v>
      </c>
      <c r="L244" s="1431">
        <v>1.74</v>
      </c>
      <c r="M244" s="421">
        <v>0.81</v>
      </c>
      <c r="N244" s="421">
        <v>2.0299999999999998</v>
      </c>
      <c r="O244" s="423">
        <v>0.89</v>
      </c>
      <c r="P244" s="447">
        <f t="shared" si="31"/>
        <v>3.41</v>
      </c>
      <c r="Q244" s="448">
        <f t="shared" si="32"/>
        <v>0.59</v>
      </c>
      <c r="R244" s="449">
        <f t="shared" si="33"/>
        <v>1.4625000000000001</v>
      </c>
      <c r="S244" s="424" t="s">
        <v>7</v>
      </c>
    </row>
    <row r="245" spans="2:19" ht="24.95" customHeight="1" x14ac:dyDescent="0.2">
      <c r="B245" s="446" t="s">
        <v>45</v>
      </c>
      <c r="C245" s="450" t="s">
        <v>22</v>
      </c>
      <c r="D245" s="420">
        <v>5.67</v>
      </c>
      <c r="E245" s="421">
        <v>5.22</v>
      </c>
      <c r="F245" s="421">
        <v>4.6100000000000003</v>
      </c>
      <c r="G245" s="421">
        <v>5.3</v>
      </c>
      <c r="H245" s="421">
        <v>5.85</v>
      </c>
      <c r="I245" s="421">
        <v>5.59</v>
      </c>
      <c r="J245" s="422">
        <v>5.15</v>
      </c>
      <c r="K245" s="421">
        <v>5.18</v>
      </c>
      <c r="L245" s="1431">
        <v>4.53</v>
      </c>
      <c r="M245" s="421">
        <v>5.18</v>
      </c>
      <c r="N245" s="421">
        <v>5.89</v>
      </c>
      <c r="O245" s="423">
        <v>6</v>
      </c>
      <c r="P245" s="415">
        <f t="shared" si="31"/>
        <v>6</v>
      </c>
      <c r="Q245" s="416">
        <f t="shared" si="32"/>
        <v>4.53</v>
      </c>
      <c r="R245" s="449">
        <f t="shared" si="33"/>
        <v>5.3474999999999993</v>
      </c>
      <c r="S245" s="424" t="s">
        <v>46</v>
      </c>
    </row>
    <row r="246" spans="2:19" ht="24.95" customHeight="1" x14ac:dyDescent="0.2">
      <c r="B246" s="236" t="s">
        <v>49</v>
      </c>
      <c r="C246" s="451" t="s">
        <v>50</v>
      </c>
      <c r="D246" s="452">
        <v>24196</v>
      </c>
      <c r="E246" s="453">
        <v>24196</v>
      </c>
      <c r="F246" s="454">
        <v>9208</v>
      </c>
      <c r="G246" s="455">
        <v>12033</v>
      </c>
      <c r="H246" s="455">
        <v>14136</v>
      </c>
      <c r="I246" s="455">
        <v>12033</v>
      </c>
      <c r="J246" s="456">
        <v>22470</v>
      </c>
      <c r="K246" s="455">
        <v>5172</v>
      </c>
      <c r="L246" s="1435">
        <v>8164</v>
      </c>
      <c r="M246" s="455">
        <v>7701</v>
      </c>
      <c r="N246" s="455">
        <v>19863</v>
      </c>
      <c r="O246" s="455">
        <v>5475</v>
      </c>
      <c r="P246" s="457">
        <f t="shared" si="31"/>
        <v>24196</v>
      </c>
      <c r="Q246" s="458">
        <f t="shared" si="32"/>
        <v>5172</v>
      </c>
      <c r="R246" s="459">
        <f t="shared" si="33"/>
        <v>13720.583333333334</v>
      </c>
      <c r="S246" s="235" t="s">
        <v>51</v>
      </c>
    </row>
    <row r="247" spans="2:19" ht="24.95" customHeight="1" x14ac:dyDescent="0.2">
      <c r="B247" s="460" t="s">
        <v>52</v>
      </c>
      <c r="C247" s="461" t="s">
        <v>50</v>
      </c>
      <c r="D247" s="462">
        <v>224.7</v>
      </c>
      <c r="E247" s="463">
        <v>866.4</v>
      </c>
      <c r="F247" s="464">
        <v>141.4</v>
      </c>
      <c r="G247" s="465">
        <v>88.4</v>
      </c>
      <c r="H247" s="465">
        <v>21.8</v>
      </c>
      <c r="I247" s="465">
        <v>341</v>
      </c>
      <c r="J247" s="403">
        <v>2560</v>
      </c>
      <c r="K247" s="465">
        <v>670</v>
      </c>
      <c r="L247" s="1436">
        <v>663</v>
      </c>
      <c r="M247" s="465">
        <v>1050</v>
      </c>
      <c r="N247" s="465">
        <v>1918</v>
      </c>
      <c r="O247" s="466">
        <v>1236</v>
      </c>
      <c r="P247" s="467">
        <f t="shared" si="31"/>
        <v>2560</v>
      </c>
      <c r="Q247" s="468">
        <f t="shared" si="32"/>
        <v>21.8</v>
      </c>
      <c r="R247" s="469">
        <f t="shared" si="33"/>
        <v>815.05833333333339</v>
      </c>
      <c r="S247" s="470" t="s">
        <v>53</v>
      </c>
    </row>
    <row r="248" spans="2:19" ht="24.95" customHeight="1" x14ac:dyDescent="0.2">
      <c r="B248" s="460" t="s">
        <v>383</v>
      </c>
      <c r="C248" s="461" t="s">
        <v>50</v>
      </c>
      <c r="D248" s="462">
        <v>1112</v>
      </c>
      <c r="E248" s="463">
        <v>393</v>
      </c>
      <c r="F248" s="464">
        <v>146</v>
      </c>
      <c r="G248" s="465">
        <v>175</v>
      </c>
      <c r="H248" s="465">
        <v>839</v>
      </c>
      <c r="I248" s="465">
        <v>211</v>
      </c>
      <c r="J248" s="403">
        <v>1200</v>
      </c>
      <c r="K248" s="465">
        <v>373</v>
      </c>
      <c r="L248" s="1436">
        <v>318</v>
      </c>
      <c r="M248" s="465">
        <v>292</v>
      </c>
      <c r="N248" s="465">
        <v>98</v>
      </c>
      <c r="O248" s="466">
        <v>175</v>
      </c>
      <c r="P248" s="467">
        <f t="shared" si="31"/>
        <v>1200</v>
      </c>
      <c r="Q248" s="468">
        <f t="shared" si="32"/>
        <v>98</v>
      </c>
      <c r="R248" s="471">
        <f t="shared" si="33"/>
        <v>444.33333333333331</v>
      </c>
      <c r="S248" s="470" t="s">
        <v>7</v>
      </c>
    </row>
    <row r="249" spans="2:19" ht="24.95" customHeight="1" x14ac:dyDescent="0.2">
      <c r="B249" s="236" t="s">
        <v>56</v>
      </c>
      <c r="C249" s="217" t="s">
        <v>57</v>
      </c>
      <c r="D249" s="472">
        <v>20.93</v>
      </c>
      <c r="E249" s="473">
        <v>25.03</v>
      </c>
      <c r="F249" s="474">
        <v>10.29</v>
      </c>
      <c r="G249" s="305">
        <v>6.39</v>
      </c>
      <c r="H249" s="305">
        <v>6.54</v>
      </c>
      <c r="I249" s="305">
        <v>6.99</v>
      </c>
      <c r="J249" s="403">
        <v>6.83</v>
      </c>
      <c r="K249" s="305">
        <v>7.66</v>
      </c>
      <c r="L249" s="1437">
        <v>10.9</v>
      </c>
      <c r="M249" s="305">
        <v>9.83</v>
      </c>
      <c r="N249" s="305">
        <v>14.06</v>
      </c>
      <c r="O249" s="306">
        <v>10.49</v>
      </c>
      <c r="P249" s="475">
        <f t="shared" si="31"/>
        <v>25.03</v>
      </c>
      <c r="Q249" s="476">
        <f t="shared" si="32"/>
        <v>6.39</v>
      </c>
      <c r="R249" s="477">
        <f t="shared" si="33"/>
        <v>11.328333333333333</v>
      </c>
      <c r="S249" s="248" t="s">
        <v>6</v>
      </c>
    </row>
    <row r="250" spans="2:19" ht="24.95" customHeight="1" thickBot="1" x14ac:dyDescent="0.25">
      <c r="B250" s="374" t="s">
        <v>58</v>
      </c>
      <c r="C250" s="375" t="s">
        <v>339</v>
      </c>
      <c r="D250" s="478">
        <v>0.55000000000000004</v>
      </c>
      <c r="E250" s="479">
        <v>0.4</v>
      </c>
      <c r="F250" s="480">
        <v>1.1599999999999999</v>
      </c>
      <c r="G250" s="481">
        <v>0.82</v>
      </c>
      <c r="H250" s="481">
        <v>0.55000000000000004</v>
      </c>
      <c r="I250" s="481">
        <v>0.34</v>
      </c>
      <c r="J250" s="481">
        <v>0.38</v>
      </c>
      <c r="K250" s="481">
        <v>0.44</v>
      </c>
      <c r="L250" s="1438">
        <v>0.39</v>
      </c>
      <c r="M250" s="481">
        <v>0.39</v>
      </c>
      <c r="N250" s="481">
        <v>0.44</v>
      </c>
      <c r="O250" s="482">
        <v>0</v>
      </c>
      <c r="P250" s="483">
        <f t="shared" si="31"/>
        <v>1.1599999999999999</v>
      </c>
      <c r="Q250" s="484">
        <f t="shared" si="32"/>
        <v>0</v>
      </c>
      <c r="R250" s="485">
        <f t="shared" si="33"/>
        <v>0.48833333333333329</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55"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455"/>
      <c r="D254" s="1455"/>
      <c r="E254" s="1455"/>
      <c r="F254" s="1455"/>
      <c r="G254" s="1455"/>
      <c r="H254" s="1455"/>
      <c r="I254" s="1455"/>
      <c r="J254" s="1455"/>
      <c r="K254" s="1455"/>
      <c r="L254" s="1455"/>
      <c r="M254" s="1455"/>
      <c r="N254" s="1455"/>
      <c r="O254" s="1455"/>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v>12</v>
      </c>
      <c r="G256" s="487">
        <v>3</v>
      </c>
      <c r="H256" s="488">
        <v>5</v>
      </c>
      <c r="I256" s="487">
        <v>4</v>
      </c>
      <c r="J256" s="488">
        <v>3</v>
      </c>
      <c r="K256" s="487">
        <v>2</v>
      </c>
      <c r="L256" s="488">
        <v>4</v>
      </c>
      <c r="M256" s="487">
        <v>3</v>
      </c>
      <c r="N256" s="488">
        <v>1</v>
      </c>
      <c r="O256" s="489">
        <v>9</v>
      </c>
      <c r="P256" s="490"/>
      <c r="Q256" s="491"/>
      <c r="R256" s="492"/>
      <c r="S256" s="399"/>
    </row>
    <row r="257" spans="2:19" ht="24.95" customHeight="1" x14ac:dyDescent="0.2">
      <c r="B257" s="419" t="s">
        <v>8</v>
      </c>
      <c r="C257" s="401"/>
      <c r="D257" s="493" t="s">
        <v>390</v>
      </c>
      <c r="E257" s="494">
        <v>13.55</v>
      </c>
      <c r="F257" s="495" t="s">
        <v>578</v>
      </c>
      <c r="G257" s="495" t="s">
        <v>585</v>
      </c>
      <c r="H257" s="495" t="s">
        <v>589</v>
      </c>
      <c r="I257" s="495" t="s">
        <v>593</v>
      </c>
      <c r="J257" s="495" t="s">
        <v>597</v>
      </c>
      <c r="K257" s="495">
        <v>13.19</v>
      </c>
      <c r="L257" s="495" t="s">
        <v>602</v>
      </c>
      <c r="M257" s="495" t="s">
        <v>585</v>
      </c>
      <c r="N257" s="495" t="s">
        <v>610</v>
      </c>
      <c r="O257" s="496">
        <v>13.15</v>
      </c>
      <c r="P257" s="447"/>
      <c r="Q257" s="448"/>
      <c r="R257" s="449"/>
      <c r="S257" s="408"/>
    </row>
    <row r="258" spans="2:19" ht="24.95" customHeight="1" x14ac:dyDescent="0.2">
      <c r="B258" s="409" t="s">
        <v>375</v>
      </c>
      <c r="C258" s="410" t="s">
        <v>11</v>
      </c>
      <c r="D258" s="411">
        <v>30.11</v>
      </c>
      <c r="E258" s="497">
        <v>29.1</v>
      </c>
      <c r="F258" s="412">
        <v>28.18</v>
      </c>
      <c r="G258" s="412">
        <v>27.15</v>
      </c>
      <c r="H258" s="412">
        <v>27.88</v>
      </c>
      <c r="I258" s="412">
        <v>28.33</v>
      </c>
      <c r="J258" s="495">
        <v>28.6</v>
      </c>
      <c r="K258" s="412">
        <v>30.05</v>
      </c>
      <c r="L258" s="412">
        <v>29.76</v>
      </c>
      <c r="M258" s="412">
        <v>30.2</v>
      </c>
      <c r="N258" s="412">
        <v>30.13</v>
      </c>
      <c r="O258" s="414">
        <v>29.01</v>
      </c>
      <c r="P258" s="415">
        <f t="shared" ref="P258:P270" si="35">MAX(D258:O258)</f>
        <v>30.2</v>
      </c>
      <c r="Q258" s="416">
        <f t="shared" ref="Q258:Q270" si="36">MIN(D258:O258)</f>
        <v>27.15</v>
      </c>
      <c r="R258" s="417">
        <f t="shared" ref="R258:R270" si="37">AVERAGE(D258:O258)</f>
        <v>29.041666666666668</v>
      </c>
      <c r="S258" s="445" t="s">
        <v>7</v>
      </c>
    </row>
    <row r="259" spans="2:19" ht="24.95" customHeight="1" x14ac:dyDescent="0.2">
      <c r="B259" s="419" t="s">
        <v>376</v>
      </c>
      <c r="C259" s="401" t="s">
        <v>315</v>
      </c>
      <c r="D259" s="420">
        <v>47.82</v>
      </c>
      <c r="E259" s="498">
        <v>35.28</v>
      </c>
      <c r="F259" s="421">
        <v>5.58</v>
      </c>
      <c r="G259" s="421">
        <v>5.5</v>
      </c>
      <c r="H259" s="421">
        <v>3.05</v>
      </c>
      <c r="I259" s="421">
        <v>2.59</v>
      </c>
      <c r="J259" s="499">
        <v>1.87</v>
      </c>
      <c r="K259" s="421">
        <v>1.05</v>
      </c>
      <c r="L259" s="421">
        <v>3.58</v>
      </c>
      <c r="M259" s="421">
        <v>1.82</v>
      </c>
      <c r="N259" s="421">
        <v>1.78</v>
      </c>
      <c r="O259" s="423">
        <v>1.25</v>
      </c>
      <c r="P259" s="415">
        <f t="shared" si="35"/>
        <v>47.82</v>
      </c>
      <c r="Q259" s="416">
        <f t="shared" si="36"/>
        <v>1.05</v>
      </c>
      <c r="R259" s="417">
        <f t="shared" si="37"/>
        <v>9.2641666666666662</v>
      </c>
      <c r="S259" s="424" t="s">
        <v>7</v>
      </c>
    </row>
    <row r="260" spans="2:19" ht="24.95" customHeight="1" x14ac:dyDescent="0.2">
      <c r="B260" s="425" t="s">
        <v>377</v>
      </c>
      <c r="C260" s="426"/>
      <c r="D260" s="420">
        <v>7.76</v>
      </c>
      <c r="E260" s="498">
        <v>7.86</v>
      </c>
      <c r="F260" s="421">
        <v>7.84</v>
      </c>
      <c r="G260" s="421">
        <v>7.68</v>
      </c>
      <c r="H260" s="421">
        <v>7.8</v>
      </c>
      <c r="I260" s="421">
        <v>7.67</v>
      </c>
      <c r="J260" s="499">
        <v>7.76</v>
      </c>
      <c r="K260" s="421">
        <v>7.83</v>
      </c>
      <c r="L260" s="421">
        <v>7.52</v>
      </c>
      <c r="M260" s="421">
        <v>7.64</v>
      </c>
      <c r="N260" s="421">
        <v>7.61</v>
      </c>
      <c r="O260" s="423">
        <v>7.62</v>
      </c>
      <c r="P260" s="405">
        <f t="shared" si="35"/>
        <v>7.86</v>
      </c>
      <c r="Q260" s="406">
        <f t="shared" si="36"/>
        <v>7.52</v>
      </c>
      <c r="R260" s="417">
        <f t="shared" si="37"/>
        <v>7.7158333333333333</v>
      </c>
      <c r="S260" s="427" t="s">
        <v>17</v>
      </c>
    </row>
    <row r="261" spans="2:19" ht="24.95" customHeight="1" x14ac:dyDescent="0.2">
      <c r="B261" s="419" t="s">
        <v>378</v>
      </c>
      <c r="C261" s="401" t="s">
        <v>19</v>
      </c>
      <c r="D261" s="428">
        <v>331</v>
      </c>
      <c r="E261" s="500">
        <v>335</v>
      </c>
      <c r="F261" s="429">
        <v>261</v>
      </c>
      <c r="G261" s="429">
        <v>271</v>
      </c>
      <c r="H261" s="429">
        <v>250</v>
      </c>
      <c r="I261" s="429">
        <v>255</v>
      </c>
      <c r="J261" s="499">
        <v>250</v>
      </c>
      <c r="K261" s="429">
        <v>250</v>
      </c>
      <c r="L261" s="429">
        <v>258</v>
      </c>
      <c r="M261" s="429">
        <v>249</v>
      </c>
      <c r="N261" s="429">
        <v>342</v>
      </c>
      <c r="O261" s="431">
        <v>285</v>
      </c>
      <c r="P261" s="432">
        <f t="shared" si="35"/>
        <v>342</v>
      </c>
      <c r="Q261" s="433">
        <f t="shared" si="36"/>
        <v>249</v>
      </c>
      <c r="R261" s="434">
        <f t="shared" si="37"/>
        <v>278.08333333333331</v>
      </c>
      <c r="S261" s="408" t="s">
        <v>7</v>
      </c>
    </row>
    <row r="262" spans="2:19" ht="24.95" customHeight="1" x14ac:dyDescent="0.2">
      <c r="B262" s="435" t="s">
        <v>365</v>
      </c>
      <c r="C262" s="410" t="s">
        <v>20</v>
      </c>
      <c r="D262" s="472">
        <v>0.16</v>
      </c>
      <c r="E262" s="474">
        <v>0.16</v>
      </c>
      <c r="F262" s="474">
        <v>0.12</v>
      </c>
      <c r="G262" s="501">
        <v>0.13</v>
      </c>
      <c r="H262" s="501">
        <v>0.12</v>
      </c>
      <c r="I262" s="501">
        <v>0.12</v>
      </c>
      <c r="J262" s="502">
        <v>0.12</v>
      </c>
      <c r="K262" s="501">
        <v>0.12</v>
      </c>
      <c r="L262" s="501">
        <v>0.12</v>
      </c>
      <c r="M262" s="501">
        <v>0.12</v>
      </c>
      <c r="N262" s="501">
        <v>0.16</v>
      </c>
      <c r="O262" s="503">
        <v>0.13</v>
      </c>
      <c r="P262" s="447">
        <f t="shared" si="35"/>
        <v>0.16</v>
      </c>
      <c r="Q262" s="448">
        <f t="shared" si="36"/>
        <v>0.12</v>
      </c>
      <c r="R262" s="449">
        <f t="shared" si="37"/>
        <v>0.13166666666666668</v>
      </c>
      <c r="S262" s="439" t="s">
        <v>7</v>
      </c>
    </row>
    <row r="263" spans="2:19" ht="24.95" customHeight="1" x14ac:dyDescent="0.2">
      <c r="B263" s="504" t="s">
        <v>21</v>
      </c>
      <c r="C263" s="401" t="s">
        <v>379</v>
      </c>
      <c r="D263" s="505">
        <v>130</v>
      </c>
      <c r="E263" s="506">
        <v>143</v>
      </c>
      <c r="F263" s="507">
        <v>128</v>
      </c>
      <c r="G263" s="507">
        <v>139</v>
      </c>
      <c r="H263" s="507">
        <v>126</v>
      </c>
      <c r="I263" s="507">
        <v>128</v>
      </c>
      <c r="J263" s="495">
        <v>126</v>
      </c>
      <c r="K263" s="507">
        <v>124</v>
      </c>
      <c r="L263" s="507">
        <v>122</v>
      </c>
      <c r="M263" s="507">
        <v>122</v>
      </c>
      <c r="N263" s="507">
        <v>148</v>
      </c>
      <c r="O263" s="508">
        <v>130</v>
      </c>
      <c r="P263" s="432">
        <f t="shared" si="35"/>
        <v>148</v>
      </c>
      <c r="Q263" s="433">
        <f t="shared" si="36"/>
        <v>122</v>
      </c>
      <c r="R263" s="417">
        <f t="shared" si="37"/>
        <v>130.5</v>
      </c>
      <c r="S263" s="424" t="s">
        <v>7</v>
      </c>
    </row>
    <row r="264" spans="2:19" ht="24.95" customHeight="1" x14ac:dyDescent="0.2">
      <c r="B264" s="446" t="s">
        <v>32</v>
      </c>
      <c r="C264" s="401" t="s">
        <v>22</v>
      </c>
      <c r="D264" s="472">
        <v>3.65</v>
      </c>
      <c r="E264" s="509">
        <v>2.96</v>
      </c>
      <c r="F264" s="474">
        <v>1.96</v>
      </c>
      <c r="G264" s="474">
        <v>1.3</v>
      </c>
      <c r="H264" s="474">
        <v>2</v>
      </c>
      <c r="I264" s="474">
        <v>1.41</v>
      </c>
      <c r="J264" s="495">
        <v>1.6</v>
      </c>
      <c r="K264" s="474">
        <v>1.61</v>
      </c>
      <c r="L264" s="474">
        <v>2.2000000000000002</v>
      </c>
      <c r="M264" s="474">
        <v>1.5</v>
      </c>
      <c r="N264" s="474">
        <v>2.0099999999999998</v>
      </c>
      <c r="O264" s="510">
        <v>1.52</v>
      </c>
      <c r="P264" s="447">
        <f t="shared" si="35"/>
        <v>3.65</v>
      </c>
      <c r="Q264" s="448">
        <f t="shared" si="36"/>
        <v>1.3</v>
      </c>
      <c r="R264" s="449">
        <f t="shared" si="37"/>
        <v>1.9766666666666668</v>
      </c>
      <c r="S264" s="424" t="s">
        <v>7</v>
      </c>
    </row>
    <row r="265" spans="2:19" ht="24.95" customHeight="1" x14ac:dyDescent="0.2">
      <c r="B265" s="446" t="s">
        <v>45</v>
      </c>
      <c r="C265" s="450" t="s">
        <v>22</v>
      </c>
      <c r="D265" s="472">
        <v>4.08</v>
      </c>
      <c r="E265" s="509">
        <v>5.46</v>
      </c>
      <c r="F265" s="474">
        <v>4.42</v>
      </c>
      <c r="G265" s="474">
        <v>5.48</v>
      </c>
      <c r="H265" s="474">
        <v>5.38</v>
      </c>
      <c r="I265" s="474">
        <v>4.1900000000000004</v>
      </c>
      <c r="J265" s="495">
        <v>4.03</v>
      </c>
      <c r="K265" s="474">
        <v>4.29</v>
      </c>
      <c r="L265" s="474">
        <v>4.5599999999999996</v>
      </c>
      <c r="M265" s="474">
        <v>4.6900000000000004</v>
      </c>
      <c r="N265" s="474">
        <v>6.46</v>
      </c>
      <c r="O265" s="510">
        <v>5</v>
      </c>
      <c r="P265" s="415">
        <f t="shared" si="35"/>
        <v>6.46</v>
      </c>
      <c r="Q265" s="416">
        <f t="shared" si="36"/>
        <v>4.03</v>
      </c>
      <c r="R265" s="449">
        <f t="shared" si="37"/>
        <v>4.8366666666666669</v>
      </c>
      <c r="S265" s="424" t="s">
        <v>46</v>
      </c>
    </row>
    <row r="266" spans="2:19" ht="24.95" customHeight="1" x14ac:dyDescent="0.2">
      <c r="B266" s="236" t="s">
        <v>49</v>
      </c>
      <c r="C266" s="451" t="s">
        <v>50</v>
      </c>
      <c r="D266" s="511">
        <v>15650</v>
      </c>
      <c r="E266" s="512">
        <v>23590</v>
      </c>
      <c r="F266" s="513">
        <v>87040</v>
      </c>
      <c r="G266" s="513">
        <v>29090</v>
      </c>
      <c r="H266" s="513">
        <v>8164</v>
      </c>
      <c r="I266" s="513">
        <v>6488</v>
      </c>
      <c r="J266" s="514">
        <v>4541</v>
      </c>
      <c r="K266" s="513">
        <v>14210</v>
      </c>
      <c r="L266" s="513">
        <v>27230</v>
      </c>
      <c r="M266" s="513">
        <v>24890</v>
      </c>
      <c r="N266" s="513">
        <v>21430</v>
      </c>
      <c r="O266" s="515">
        <v>13760</v>
      </c>
      <c r="P266" s="516">
        <f t="shared" si="35"/>
        <v>87040</v>
      </c>
      <c r="Q266" s="517">
        <f t="shared" si="36"/>
        <v>4541</v>
      </c>
      <c r="R266" s="459">
        <f t="shared" si="37"/>
        <v>23006.916666666668</v>
      </c>
      <c r="S266" s="235" t="s">
        <v>51</v>
      </c>
    </row>
    <row r="267" spans="2:19" ht="24.95" customHeight="1" x14ac:dyDescent="0.2">
      <c r="B267" s="460" t="s">
        <v>52</v>
      </c>
      <c r="C267" s="461" t="s">
        <v>50</v>
      </c>
      <c r="D267" s="462">
        <v>1732.9</v>
      </c>
      <c r="E267" s="518">
        <v>727</v>
      </c>
      <c r="F267" s="464">
        <v>2419.6</v>
      </c>
      <c r="G267" s="464">
        <v>19863</v>
      </c>
      <c r="H267" s="464">
        <v>19.3</v>
      </c>
      <c r="I267" s="464">
        <v>231</v>
      </c>
      <c r="J267" s="495">
        <v>677</v>
      </c>
      <c r="K267" s="464">
        <v>300</v>
      </c>
      <c r="L267" s="464">
        <v>4960</v>
      </c>
      <c r="M267" s="464">
        <v>4040</v>
      </c>
      <c r="N267" s="464">
        <v>7540</v>
      </c>
      <c r="O267" s="519">
        <v>3840</v>
      </c>
      <c r="P267" s="520">
        <f t="shared" si="35"/>
        <v>19863</v>
      </c>
      <c r="Q267" s="521">
        <f t="shared" si="36"/>
        <v>19.3</v>
      </c>
      <c r="R267" s="469">
        <f t="shared" si="37"/>
        <v>3862.4833333333336</v>
      </c>
      <c r="S267" s="470" t="s">
        <v>53</v>
      </c>
    </row>
    <row r="268" spans="2:19" ht="24.95" customHeight="1" x14ac:dyDescent="0.2">
      <c r="B268" s="460" t="s">
        <v>383</v>
      </c>
      <c r="C268" s="461" t="s">
        <v>50</v>
      </c>
      <c r="D268" s="462">
        <v>1220</v>
      </c>
      <c r="E268" s="463">
        <v>410</v>
      </c>
      <c r="F268" s="464">
        <v>2950</v>
      </c>
      <c r="G268" s="465">
        <v>21430</v>
      </c>
      <c r="H268" s="465">
        <v>135</v>
      </c>
      <c r="I268" s="465">
        <v>97</v>
      </c>
      <c r="J268" s="495">
        <v>305</v>
      </c>
      <c r="K268" s="465">
        <v>630</v>
      </c>
      <c r="L268" s="465">
        <v>4550</v>
      </c>
      <c r="M268" s="465">
        <v>2690</v>
      </c>
      <c r="N268" s="465">
        <v>310</v>
      </c>
      <c r="O268" s="466">
        <v>1100</v>
      </c>
      <c r="P268" s="467">
        <f t="shared" si="35"/>
        <v>21430</v>
      </c>
      <c r="Q268" s="468">
        <f t="shared" si="36"/>
        <v>97</v>
      </c>
      <c r="R268" s="471">
        <f t="shared" si="37"/>
        <v>2985.5833333333335</v>
      </c>
      <c r="S268" s="470" t="s">
        <v>7</v>
      </c>
    </row>
    <row r="269" spans="2:19" ht="24.95" customHeight="1" x14ac:dyDescent="0.2">
      <c r="B269" s="236" t="s">
        <v>56</v>
      </c>
      <c r="C269" s="217" t="s">
        <v>57</v>
      </c>
      <c r="D269" s="472">
        <v>36.08</v>
      </c>
      <c r="E269" s="474">
        <v>33.229999999999997</v>
      </c>
      <c r="F269" s="474">
        <v>14.44</v>
      </c>
      <c r="G269" s="305">
        <v>12.86</v>
      </c>
      <c r="H269" s="305">
        <v>12.07</v>
      </c>
      <c r="I269" s="305">
        <v>15.36</v>
      </c>
      <c r="J269" s="495">
        <v>14.56</v>
      </c>
      <c r="K269" s="305">
        <v>14.61</v>
      </c>
      <c r="L269" s="305">
        <v>14.63</v>
      </c>
      <c r="M269" s="305">
        <v>13.11</v>
      </c>
      <c r="N269" s="305">
        <v>14.12</v>
      </c>
      <c r="O269" s="306">
        <v>16.3</v>
      </c>
      <c r="P269" s="249">
        <f t="shared" si="35"/>
        <v>36.08</v>
      </c>
      <c r="Q269" s="250">
        <f t="shared" si="36"/>
        <v>12.07</v>
      </c>
      <c r="R269" s="449">
        <f t="shared" si="37"/>
        <v>17.614166666666666</v>
      </c>
      <c r="S269" s="248" t="s">
        <v>6</v>
      </c>
    </row>
    <row r="270" spans="2:19" ht="24.95" customHeight="1" thickBot="1" x14ac:dyDescent="0.25">
      <c r="B270" s="374" t="s">
        <v>58</v>
      </c>
      <c r="C270" s="375" t="s">
        <v>339</v>
      </c>
      <c r="D270" s="478">
        <v>0.9</v>
      </c>
      <c r="E270" s="480">
        <v>0.56999999999999995</v>
      </c>
      <c r="F270" s="480">
        <v>0.6</v>
      </c>
      <c r="G270" s="481">
        <v>0.89</v>
      </c>
      <c r="H270" s="481">
        <v>0.53</v>
      </c>
      <c r="I270" s="481">
        <v>0.15</v>
      </c>
      <c r="J270" s="481">
        <v>0.06</v>
      </c>
      <c r="K270" s="481">
        <v>0.17</v>
      </c>
      <c r="L270" s="481">
        <v>0.75</v>
      </c>
      <c r="M270" s="481">
        <v>0.25</v>
      </c>
      <c r="N270" s="481">
        <v>9.8000000000000007</v>
      </c>
      <c r="O270" s="482">
        <v>0.33</v>
      </c>
      <c r="P270" s="379">
        <f t="shared" si="35"/>
        <v>9.8000000000000007</v>
      </c>
      <c r="Q270" s="380">
        <f t="shared" si="36"/>
        <v>0.06</v>
      </c>
      <c r="R270" s="522">
        <f t="shared" si="37"/>
        <v>1.2500000000000002</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50:O250 M246:O249"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zoomScale="55" zoomScaleNormal="55" workbookViewId="0">
      <selection activeCell="E34" sqref="E34"/>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55"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455"/>
      <c r="D234" s="1455"/>
      <c r="E234" s="1455"/>
      <c r="F234" s="1455"/>
      <c r="G234" s="1455"/>
      <c r="H234" s="1455"/>
      <c r="I234" s="1455"/>
      <c r="J234" s="1455"/>
      <c r="K234" s="1455"/>
      <c r="L234" s="1455"/>
      <c r="M234" s="1455"/>
      <c r="N234" s="1455"/>
      <c r="O234" s="1455"/>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55"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455"/>
      <c r="D254" s="1455"/>
      <c r="E254" s="1455"/>
      <c r="F254" s="1455"/>
      <c r="G254" s="1455"/>
      <c r="H254" s="1455"/>
      <c r="I254" s="1455"/>
      <c r="J254" s="1455"/>
      <c r="K254" s="1455"/>
      <c r="L254" s="1455"/>
      <c r="M254" s="1455"/>
      <c r="N254" s="1455"/>
      <c r="O254" s="1455"/>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zoomScale="55" zoomScaleNormal="55" workbookViewId="0">
      <selection activeCell="M33" sqref="M33"/>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455"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455"/>
      <c r="D236" s="1455"/>
      <c r="E236" s="1455"/>
      <c r="F236" s="1455"/>
      <c r="G236" s="1455"/>
      <c r="H236" s="1455"/>
      <c r="I236" s="1455"/>
      <c r="J236" s="1455"/>
      <c r="K236" s="1455"/>
      <c r="L236" s="1455"/>
      <c r="M236" s="1455"/>
      <c r="N236" s="1455"/>
      <c r="O236" s="1455"/>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455"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455"/>
      <c r="D256" s="1455"/>
      <c r="E256" s="1455"/>
      <c r="F256" s="1455"/>
      <c r="G256" s="1455"/>
      <c r="H256" s="1455"/>
      <c r="I256" s="1455"/>
      <c r="J256" s="1455"/>
      <c r="K256" s="1455"/>
      <c r="L256" s="1455"/>
      <c r="M256" s="1455"/>
      <c r="N256" s="1455"/>
      <c r="O256" s="1455"/>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zoomScale="55" zoomScaleNormal="55" workbookViewId="0">
      <selection activeCell="R246" sqref="R246"/>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zoomScale="55" zoomScaleNormal="55" workbookViewId="0">
      <selection activeCell="R246" sqref="R246"/>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33" zoomScale="60" zoomScaleNormal="60" workbookViewId="0">
      <selection activeCell="Q677" sqref="Q677"/>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N661" sqref="N661"/>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zoomScale="55" zoomScaleNormal="55" workbookViewId="0">
      <selection activeCell="X764" sqref="X764"/>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76"/>
  <sheetViews>
    <sheetView topLeftCell="A134" zoomScale="55" zoomScaleNormal="55" workbookViewId="0">
      <selection activeCell="V172" sqref="V172"/>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459" t="s">
        <v>64</v>
      </c>
      <c r="B2" s="1461" t="s">
        <v>1</v>
      </c>
      <c r="C2" s="1464" t="s">
        <v>65</v>
      </c>
      <c r="D2" s="1465"/>
      <c r="E2" s="1466"/>
      <c r="F2" s="1464" t="s">
        <v>66</v>
      </c>
      <c r="G2" s="1465"/>
      <c r="H2" s="1466"/>
    </row>
    <row r="3" spans="1:8" ht="23.1" customHeight="1" thickBot="1" x14ac:dyDescent="0.25">
      <c r="A3" s="1460"/>
      <c r="B3" s="1463"/>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459" t="s">
        <v>64</v>
      </c>
      <c r="B14" s="1461" t="s">
        <v>1</v>
      </c>
      <c r="C14" s="1464" t="s">
        <v>78</v>
      </c>
      <c r="D14" s="1465"/>
      <c r="E14" s="1466"/>
      <c r="F14" s="1464" t="s">
        <v>79</v>
      </c>
      <c r="G14" s="1465"/>
      <c r="H14" s="1466"/>
    </row>
    <row r="15" spans="1:8" ht="23.1" customHeight="1" thickBot="1" x14ac:dyDescent="0.25">
      <c r="A15" s="1460"/>
      <c r="B15" s="1463"/>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459" t="s">
        <v>64</v>
      </c>
      <c r="B26" s="1461" t="s">
        <v>1</v>
      </c>
      <c r="C26" s="1464" t="s">
        <v>81</v>
      </c>
      <c r="D26" s="1465"/>
      <c r="E26" s="1466"/>
      <c r="F26" s="1464" t="s">
        <v>82</v>
      </c>
      <c r="G26" s="1465"/>
      <c r="H26" s="1466"/>
    </row>
    <row r="27" spans="1:8" ht="23.1" customHeight="1" thickBot="1" x14ac:dyDescent="0.25">
      <c r="A27" s="1460"/>
      <c r="B27" s="1463"/>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459" t="s">
        <v>64</v>
      </c>
      <c r="B38" s="1461" t="s">
        <v>1</v>
      </c>
      <c r="C38" s="1464" t="s">
        <v>84</v>
      </c>
      <c r="D38" s="1465"/>
      <c r="E38" s="1466"/>
      <c r="F38" s="1464" t="s">
        <v>85</v>
      </c>
      <c r="G38" s="1465"/>
      <c r="H38" s="1466"/>
    </row>
    <row r="39" spans="1:8" ht="23.1" customHeight="1" thickBot="1" x14ac:dyDescent="0.25">
      <c r="A39" s="1460"/>
      <c r="B39" s="1463"/>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459" t="s">
        <v>64</v>
      </c>
      <c r="B50" s="1461" t="s">
        <v>1</v>
      </c>
      <c r="C50" s="1464" t="s">
        <v>88</v>
      </c>
      <c r="D50" s="1465"/>
      <c r="E50" s="1466"/>
      <c r="F50" s="1464" t="s">
        <v>89</v>
      </c>
      <c r="G50" s="1465"/>
      <c r="H50" s="1466"/>
    </row>
    <row r="51" spans="1:8" ht="23.1" customHeight="1" thickBot="1" x14ac:dyDescent="0.25">
      <c r="A51" s="1460"/>
      <c r="B51" s="1463"/>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459" t="s">
        <v>64</v>
      </c>
      <c r="B62" s="1461" t="s">
        <v>1</v>
      </c>
      <c r="C62" s="1464" t="s">
        <v>92</v>
      </c>
      <c r="D62" s="1465"/>
      <c r="E62" s="1466"/>
      <c r="F62" s="1464" t="s">
        <v>93</v>
      </c>
      <c r="G62" s="1465"/>
      <c r="H62" s="1466"/>
    </row>
    <row r="63" spans="1:8" ht="23.1" customHeight="1" thickBot="1" x14ac:dyDescent="0.25">
      <c r="A63" s="1460"/>
      <c r="B63" s="1462"/>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459" t="s">
        <v>64</v>
      </c>
      <c r="B75" s="1461" t="s">
        <v>1</v>
      </c>
      <c r="C75" s="1464" t="s">
        <v>98</v>
      </c>
      <c r="D75" s="1465"/>
      <c r="E75" s="1466"/>
      <c r="F75" s="1464" t="s">
        <v>99</v>
      </c>
      <c r="G75" s="1465"/>
      <c r="H75" s="1466"/>
      <c r="I75" s="567" t="s">
        <v>100</v>
      </c>
      <c r="J75" s="568"/>
      <c r="K75" s="569"/>
      <c r="L75" s="567" t="s">
        <v>101</v>
      </c>
      <c r="M75" s="568"/>
      <c r="N75" s="569"/>
      <c r="O75" s="567" t="s">
        <v>102</v>
      </c>
      <c r="P75" s="568"/>
      <c r="Q75" s="569"/>
      <c r="R75" s="567" t="s">
        <v>103</v>
      </c>
      <c r="S75" s="568"/>
      <c r="T75" s="569"/>
    </row>
    <row r="76" spans="1:20" ht="23.1" customHeight="1" thickBot="1" x14ac:dyDescent="0.25">
      <c r="A76" s="1460"/>
      <c r="B76" s="1462"/>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459" t="s">
        <v>64</v>
      </c>
      <c r="B88" s="1461" t="s">
        <v>1</v>
      </c>
      <c r="C88" s="1464" t="s">
        <v>105</v>
      </c>
      <c r="D88" s="1465"/>
      <c r="E88" s="1466"/>
      <c r="F88" s="1464" t="s">
        <v>106</v>
      </c>
      <c r="G88" s="1465"/>
      <c r="H88" s="1466"/>
      <c r="I88" s="1467" t="s">
        <v>107</v>
      </c>
      <c r="J88" s="1468"/>
      <c r="K88" s="1469"/>
      <c r="L88" s="1467" t="s">
        <v>108</v>
      </c>
      <c r="M88" s="1468"/>
      <c r="N88" s="1469"/>
      <c r="O88" s="1467" t="s">
        <v>109</v>
      </c>
      <c r="P88" s="1468"/>
      <c r="Q88" s="1469"/>
      <c r="R88" s="1467" t="s">
        <v>110</v>
      </c>
      <c r="S88" s="1468"/>
      <c r="T88" s="1469"/>
      <c r="U88" s="1467" t="s">
        <v>111</v>
      </c>
      <c r="V88" s="1468"/>
      <c r="W88" s="1469"/>
      <c r="X88" s="1467" t="s">
        <v>112</v>
      </c>
      <c r="Y88" s="1468"/>
      <c r="Z88" s="1469"/>
    </row>
    <row r="89" spans="1:26" ht="23.1" customHeight="1" thickBot="1" x14ac:dyDescent="0.25">
      <c r="A89" s="1460"/>
      <c r="B89" s="1462"/>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459" t="s">
        <v>64</v>
      </c>
      <c r="B101" s="1461" t="s">
        <v>1</v>
      </c>
      <c r="C101" s="1464" t="s">
        <v>114</v>
      </c>
      <c r="D101" s="1465"/>
      <c r="E101" s="1466"/>
      <c r="F101" s="1464" t="s">
        <v>115</v>
      </c>
      <c r="G101" s="1465"/>
      <c r="H101" s="1466"/>
      <c r="I101" s="1464" t="s">
        <v>116</v>
      </c>
      <c r="J101" s="1465"/>
      <c r="K101" s="1466"/>
      <c r="L101" s="1464" t="s">
        <v>117</v>
      </c>
      <c r="M101" s="1465"/>
      <c r="N101" s="1466"/>
      <c r="O101" s="1464" t="s">
        <v>118</v>
      </c>
      <c r="P101" s="1465"/>
      <c r="Q101" s="1466"/>
      <c r="R101" s="1464" t="s">
        <v>119</v>
      </c>
      <c r="S101" s="1465"/>
      <c r="T101" s="1466"/>
      <c r="U101" s="1464" t="s">
        <v>120</v>
      </c>
      <c r="V101" s="1465"/>
      <c r="W101" s="1466"/>
      <c r="X101" s="1464" t="s">
        <v>121</v>
      </c>
      <c r="Y101" s="1465"/>
      <c r="Z101" s="1466"/>
      <c r="AA101" s="1464" t="s">
        <v>122</v>
      </c>
      <c r="AB101" s="1465"/>
      <c r="AC101" s="1466"/>
      <c r="AD101" s="1464" t="s">
        <v>123</v>
      </c>
      <c r="AE101" s="1465"/>
      <c r="AF101" s="1466"/>
      <c r="AG101" s="1464" t="s">
        <v>124</v>
      </c>
      <c r="AH101" s="1465"/>
      <c r="AI101" s="1466"/>
      <c r="AJ101" s="1464" t="s">
        <v>125</v>
      </c>
      <c r="AK101" s="1465"/>
      <c r="AL101" s="1466"/>
    </row>
    <row r="102" spans="1:38" ht="23.1" customHeight="1" thickBot="1" x14ac:dyDescent="0.25">
      <c r="A102" s="1460"/>
      <c r="B102" s="1462"/>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459" t="s">
        <v>64</v>
      </c>
      <c r="B114" s="1461" t="s">
        <v>1</v>
      </c>
      <c r="C114" s="1456">
        <v>59819</v>
      </c>
      <c r="D114" s="1457"/>
      <c r="E114" s="1458"/>
      <c r="F114" s="1456">
        <v>59850</v>
      </c>
      <c r="G114" s="1457"/>
      <c r="H114" s="1458"/>
      <c r="I114" s="1456">
        <v>59880</v>
      </c>
      <c r="J114" s="1457"/>
      <c r="K114" s="1458"/>
      <c r="L114" s="1456">
        <v>59911</v>
      </c>
      <c r="M114" s="1457"/>
      <c r="N114" s="1458"/>
      <c r="O114" s="1456">
        <v>59942</v>
      </c>
      <c r="P114" s="1457"/>
      <c r="Q114" s="1458"/>
      <c r="R114" s="1456">
        <v>59971</v>
      </c>
      <c r="S114" s="1457"/>
      <c r="T114" s="1458"/>
      <c r="U114" s="1456">
        <v>60002</v>
      </c>
      <c r="V114" s="1457"/>
      <c r="W114" s="1458"/>
      <c r="X114" s="1456">
        <v>60032</v>
      </c>
      <c r="Y114" s="1457"/>
      <c r="Z114" s="1458"/>
      <c r="AA114" s="1456">
        <v>60063</v>
      </c>
      <c r="AB114" s="1457"/>
      <c r="AC114" s="1458"/>
      <c r="AD114" s="1456">
        <v>60093</v>
      </c>
      <c r="AE114" s="1457"/>
      <c r="AF114" s="1458"/>
      <c r="AG114" s="1456">
        <v>60124</v>
      </c>
      <c r="AH114" s="1457"/>
      <c r="AI114" s="1458"/>
      <c r="AJ114" s="1456">
        <v>60155</v>
      </c>
      <c r="AK114" s="1457"/>
      <c r="AL114" s="1458"/>
    </row>
    <row r="115" spans="1:38" ht="23.1" customHeight="1" thickBot="1" x14ac:dyDescent="0.25">
      <c r="A115" s="1460"/>
      <c r="B115" s="1462"/>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49"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459" t="s">
        <v>64</v>
      </c>
      <c r="B127" s="1461" t="s">
        <v>1</v>
      </c>
      <c r="C127" s="1456">
        <v>60185</v>
      </c>
      <c r="D127" s="1457"/>
      <c r="E127" s="1458"/>
      <c r="F127" s="1456">
        <v>60216</v>
      </c>
      <c r="G127" s="1457"/>
      <c r="H127" s="1458"/>
      <c r="I127" s="1456">
        <v>60246</v>
      </c>
      <c r="J127" s="1457"/>
      <c r="K127" s="1458"/>
      <c r="L127" s="1456">
        <v>60277</v>
      </c>
      <c r="M127" s="1457"/>
      <c r="N127" s="1458"/>
      <c r="O127" s="1456">
        <v>60308</v>
      </c>
      <c r="P127" s="1457"/>
      <c r="Q127" s="1458"/>
      <c r="R127" s="1456">
        <v>60336</v>
      </c>
      <c r="S127" s="1457"/>
      <c r="T127" s="1458"/>
      <c r="U127" s="1456">
        <v>60367</v>
      </c>
      <c r="V127" s="1457"/>
      <c r="W127" s="1458"/>
      <c r="X127" s="1456">
        <v>60397</v>
      </c>
      <c r="Y127" s="1457"/>
      <c r="Z127" s="1458"/>
      <c r="AA127" s="1456">
        <v>60428</v>
      </c>
      <c r="AB127" s="1457"/>
      <c r="AC127" s="1458"/>
      <c r="AD127" s="1456">
        <v>60458</v>
      </c>
      <c r="AE127" s="1457"/>
      <c r="AF127" s="1458"/>
      <c r="AG127" s="1456">
        <v>60489</v>
      </c>
      <c r="AH127" s="1457"/>
      <c r="AI127" s="1458"/>
      <c r="AJ127" s="1456">
        <v>60520</v>
      </c>
      <c r="AK127" s="1457"/>
      <c r="AL127" s="1458"/>
    </row>
    <row r="128" spans="1:38" ht="23.1" customHeight="1" thickBot="1" x14ac:dyDescent="0.25">
      <c r="A128" s="1460"/>
      <c r="B128" s="1462"/>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49"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459" t="s">
        <v>64</v>
      </c>
      <c r="B140" s="1461" t="s">
        <v>1</v>
      </c>
      <c r="C140" s="1456">
        <v>60550</v>
      </c>
      <c r="D140" s="1457"/>
      <c r="E140" s="1458"/>
      <c r="F140" s="1456">
        <v>60581</v>
      </c>
      <c r="G140" s="1457"/>
      <c r="H140" s="1458"/>
      <c r="I140" s="1456">
        <v>60611</v>
      </c>
      <c r="J140" s="1457"/>
      <c r="K140" s="1458"/>
      <c r="L140" s="1456">
        <v>60642</v>
      </c>
      <c r="M140" s="1457"/>
      <c r="N140" s="1458"/>
      <c r="O140" s="1456">
        <v>60673</v>
      </c>
      <c r="P140" s="1457"/>
      <c r="Q140" s="1458"/>
      <c r="R140" s="1456">
        <v>60701</v>
      </c>
      <c r="S140" s="1457"/>
      <c r="T140" s="1458"/>
      <c r="U140" s="1456">
        <v>60732</v>
      </c>
      <c r="V140" s="1457"/>
      <c r="W140" s="1458"/>
      <c r="X140" s="1456">
        <v>60762</v>
      </c>
      <c r="Y140" s="1457"/>
      <c r="Z140" s="1458"/>
      <c r="AA140" s="1456">
        <v>60793</v>
      </c>
      <c r="AB140" s="1457"/>
      <c r="AC140" s="1458"/>
      <c r="AD140" s="1456">
        <v>60823</v>
      </c>
      <c r="AE140" s="1457"/>
      <c r="AF140" s="1458"/>
      <c r="AG140" s="1456">
        <v>60854</v>
      </c>
      <c r="AH140" s="1457"/>
      <c r="AI140" s="1458"/>
      <c r="AJ140" s="1456">
        <v>60885</v>
      </c>
      <c r="AK140" s="1457"/>
      <c r="AL140" s="1458"/>
    </row>
    <row r="141" spans="1:38" ht="23.1" customHeight="1" thickBot="1" x14ac:dyDescent="0.25">
      <c r="A141" s="1460"/>
      <c r="B141" s="1462"/>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54" t="s">
        <v>86</v>
      </c>
      <c r="AB147" s="591" t="s">
        <v>69</v>
      </c>
      <c r="AC147" s="588" t="s">
        <v>69</v>
      </c>
      <c r="AD147" s="549" t="s">
        <v>7</v>
      </c>
      <c r="AE147" s="555" t="s">
        <v>7</v>
      </c>
      <c r="AF147" s="588" t="s">
        <v>7</v>
      </c>
      <c r="AG147" s="549"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459" t="s">
        <v>64</v>
      </c>
      <c r="B153" s="1461" t="s">
        <v>1</v>
      </c>
      <c r="C153" s="1456">
        <v>60915</v>
      </c>
      <c r="D153" s="1457"/>
      <c r="E153" s="1458"/>
      <c r="F153" s="1456">
        <v>60946</v>
      </c>
      <c r="G153" s="1457"/>
      <c r="H153" s="1458"/>
      <c r="I153" s="1456">
        <v>60976</v>
      </c>
      <c r="J153" s="1457"/>
      <c r="K153" s="1458"/>
      <c r="L153" s="1456">
        <v>61007</v>
      </c>
      <c r="M153" s="1457"/>
      <c r="N153" s="1458"/>
      <c r="O153" s="1456">
        <v>61038</v>
      </c>
      <c r="P153" s="1457"/>
      <c r="Q153" s="1458"/>
      <c r="R153" s="1456">
        <v>61066</v>
      </c>
      <c r="S153" s="1457"/>
      <c r="T153" s="1458"/>
      <c r="U153" s="1456">
        <v>61097</v>
      </c>
      <c r="V153" s="1457"/>
      <c r="W153" s="1458"/>
      <c r="X153" s="1456">
        <v>61127</v>
      </c>
      <c r="Y153" s="1457"/>
      <c r="Z153" s="1458"/>
      <c r="AA153" s="1456">
        <v>61158</v>
      </c>
      <c r="AB153" s="1457"/>
      <c r="AC153" s="1458"/>
      <c r="AD153" s="1456">
        <v>61188</v>
      </c>
      <c r="AE153" s="1457"/>
      <c r="AF153" s="1458"/>
      <c r="AG153" s="1456">
        <v>61219</v>
      </c>
      <c r="AH153" s="1457"/>
      <c r="AI153" s="1458"/>
      <c r="AJ153" s="1456">
        <v>61250</v>
      </c>
      <c r="AK153" s="1457"/>
      <c r="AL153" s="1458"/>
    </row>
    <row r="154" spans="1:38" ht="23.1" customHeight="1" thickBot="1" x14ac:dyDescent="0.25">
      <c r="A154" s="1460"/>
      <c r="B154" s="1462"/>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65">
      <c r="A155" s="547" t="s">
        <v>67</v>
      </c>
      <c r="B155" s="566" t="s">
        <v>94</v>
      </c>
      <c r="C155" s="549" t="s">
        <v>69</v>
      </c>
      <c r="D155" s="579" t="s">
        <v>69</v>
      </c>
      <c r="E155" s="573" t="s">
        <v>69</v>
      </c>
      <c r="F155" s="565" t="s">
        <v>7</v>
      </c>
      <c r="G155" s="550" t="s">
        <v>7</v>
      </c>
      <c r="H155" s="588" t="s">
        <v>7</v>
      </c>
      <c r="I155" s="589" t="s">
        <v>69</v>
      </c>
      <c r="J155" s="596" t="s">
        <v>69</v>
      </c>
      <c r="K155" s="588" t="s">
        <v>69</v>
      </c>
      <c r="L155" s="565" t="s">
        <v>7</v>
      </c>
      <c r="M155" s="550" t="s">
        <v>7</v>
      </c>
      <c r="N155" s="588" t="s">
        <v>7</v>
      </c>
      <c r="O155" s="589" t="s">
        <v>69</v>
      </c>
      <c r="P155" s="596" t="s">
        <v>69</v>
      </c>
      <c r="Q155" s="588" t="s">
        <v>69</v>
      </c>
      <c r="R155" s="589" t="s">
        <v>7</v>
      </c>
      <c r="S155" s="596" t="s">
        <v>7</v>
      </c>
      <c r="T155" s="588" t="s">
        <v>7</v>
      </c>
      <c r="U155" s="589" t="s">
        <v>69</v>
      </c>
      <c r="V155" s="596" t="s">
        <v>69</v>
      </c>
      <c r="W155" s="596" t="s">
        <v>69</v>
      </c>
      <c r="X155" s="589" t="s">
        <v>7</v>
      </c>
      <c r="Y155" s="596" t="s">
        <v>7</v>
      </c>
      <c r="Z155" s="588" t="s">
        <v>7</v>
      </c>
      <c r="AA155" s="1440" t="s">
        <v>69</v>
      </c>
      <c r="AB155" s="1441" t="s">
        <v>86</v>
      </c>
      <c r="AC155" s="1442" t="s">
        <v>86</v>
      </c>
      <c r="AD155" s="565" t="s">
        <v>7</v>
      </c>
      <c r="AE155" s="550" t="s">
        <v>7</v>
      </c>
      <c r="AF155" s="588" t="s">
        <v>7</v>
      </c>
      <c r="AG155" s="565" t="s">
        <v>69</v>
      </c>
      <c r="AH155" s="550" t="s">
        <v>69</v>
      </c>
      <c r="AI155" s="551" t="s">
        <v>69</v>
      </c>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t="s">
        <v>7</v>
      </c>
      <c r="J156" s="591" t="s">
        <v>7</v>
      </c>
      <c r="K156" s="592" t="s">
        <v>7</v>
      </c>
      <c r="L156" s="576" t="s">
        <v>7</v>
      </c>
      <c r="M156" s="555" t="s">
        <v>7</v>
      </c>
      <c r="N156" s="588" t="s">
        <v>7</v>
      </c>
      <c r="O156" s="590" t="s">
        <v>7</v>
      </c>
      <c r="P156" s="591" t="s">
        <v>7</v>
      </c>
      <c r="Q156" s="592" t="s">
        <v>7</v>
      </c>
      <c r="R156" s="590" t="s">
        <v>7</v>
      </c>
      <c r="S156" s="591" t="s">
        <v>7</v>
      </c>
      <c r="T156" s="588" t="s">
        <v>7</v>
      </c>
      <c r="U156" s="590" t="s">
        <v>7</v>
      </c>
      <c r="V156" s="591" t="s">
        <v>7</v>
      </c>
      <c r="W156" s="592" t="s">
        <v>7</v>
      </c>
      <c r="X156" s="590" t="s">
        <v>7</v>
      </c>
      <c r="Y156" s="591" t="s">
        <v>7</v>
      </c>
      <c r="Z156" s="588" t="s">
        <v>7</v>
      </c>
      <c r="AA156" s="1443" t="s">
        <v>7</v>
      </c>
      <c r="AB156" s="1444" t="s">
        <v>69</v>
      </c>
      <c r="AC156" s="1445" t="s">
        <v>69</v>
      </c>
      <c r="AD156" s="576" t="s">
        <v>7</v>
      </c>
      <c r="AE156" s="555" t="s">
        <v>7</v>
      </c>
      <c r="AF156" s="588" t="s">
        <v>7</v>
      </c>
      <c r="AG156" s="576" t="s">
        <v>7</v>
      </c>
      <c r="AH156" s="555" t="s">
        <v>7</v>
      </c>
      <c r="AI156" s="575" t="s">
        <v>7</v>
      </c>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t="s">
        <v>7</v>
      </c>
      <c r="J157" s="591" t="s">
        <v>7</v>
      </c>
      <c r="K157" s="592" t="s">
        <v>7</v>
      </c>
      <c r="L157" s="576" t="s">
        <v>7</v>
      </c>
      <c r="M157" s="555" t="s">
        <v>7</v>
      </c>
      <c r="N157" s="588" t="s">
        <v>7</v>
      </c>
      <c r="O157" s="590" t="s">
        <v>7</v>
      </c>
      <c r="P157" s="591" t="s">
        <v>7</v>
      </c>
      <c r="Q157" s="592" t="s">
        <v>7</v>
      </c>
      <c r="R157" s="590" t="s">
        <v>7</v>
      </c>
      <c r="S157" s="591" t="s">
        <v>7</v>
      </c>
      <c r="T157" s="588" t="s">
        <v>7</v>
      </c>
      <c r="U157" s="590" t="s">
        <v>7</v>
      </c>
      <c r="V157" s="591" t="s">
        <v>7</v>
      </c>
      <c r="W157" s="592" t="s">
        <v>7</v>
      </c>
      <c r="X157" s="590" t="s">
        <v>7</v>
      </c>
      <c r="Y157" s="591" t="s">
        <v>7</v>
      </c>
      <c r="Z157" s="588" t="s">
        <v>7</v>
      </c>
      <c r="AA157" s="1443" t="s">
        <v>7</v>
      </c>
      <c r="AB157" s="1444" t="s">
        <v>69</v>
      </c>
      <c r="AC157" s="1445" t="s">
        <v>69</v>
      </c>
      <c r="AD157" s="576" t="s">
        <v>7</v>
      </c>
      <c r="AE157" s="555" t="s">
        <v>7</v>
      </c>
      <c r="AF157" s="588" t="s">
        <v>7</v>
      </c>
      <c r="AG157" s="576" t="s">
        <v>7</v>
      </c>
      <c r="AH157" s="555" t="s">
        <v>7</v>
      </c>
      <c r="AI157" s="575" t="s">
        <v>7</v>
      </c>
      <c r="AJ157" s="576" t="s">
        <v>7</v>
      </c>
      <c r="AK157" s="555" t="s">
        <v>7</v>
      </c>
      <c r="AL157" s="588" t="s">
        <v>7</v>
      </c>
    </row>
    <row r="158" spans="1:38" ht="23.1" customHeight="1" x14ac:dyDescent="0.65">
      <c r="A158" s="547" t="s">
        <v>71</v>
      </c>
      <c r="B158" s="553" t="s">
        <v>94</v>
      </c>
      <c r="C158" s="549" t="s">
        <v>69</v>
      </c>
      <c r="D158" s="574" t="s">
        <v>69</v>
      </c>
      <c r="E158" s="575" t="s">
        <v>69</v>
      </c>
      <c r="F158" s="549" t="s">
        <v>7</v>
      </c>
      <c r="G158" s="555" t="s">
        <v>7</v>
      </c>
      <c r="H158" s="588" t="s">
        <v>7</v>
      </c>
      <c r="I158" s="554" t="s">
        <v>69</v>
      </c>
      <c r="J158" s="591" t="s">
        <v>69</v>
      </c>
      <c r="K158" s="588" t="s">
        <v>69</v>
      </c>
      <c r="L158" s="549" t="s">
        <v>7</v>
      </c>
      <c r="M158" s="555" t="s">
        <v>7</v>
      </c>
      <c r="N158" s="588" t="s">
        <v>7</v>
      </c>
      <c r="O158" s="554" t="s">
        <v>69</v>
      </c>
      <c r="P158" s="591" t="s">
        <v>69</v>
      </c>
      <c r="Q158" s="588" t="s">
        <v>69</v>
      </c>
      <c r="R158" s="554" t="s">
        <v>7</v>
      </c>
      <c r="S158" s="591" t="s">
        <v>7</v>
      </c>
      <c r="T158" s="588" t="s">
        <v>7</v>
      </c>
      <c r="U158" s="554" t="s">
        <v>69</v>
      </c>
      <c r="V158" s="591" t="s">
        <v>69</v>
      </c>
      <c r="W158" s="588" t="s">
        <v>69</v>
      </c>
      <c r="X158" s="554" t="s">
        <v>7</v>
      </c>
      <c r="Y158" s="591" t="s">
        <v>7</v>
      </c>
      <c r="Z158" s="588" t="s">
        <v>7</v>
      </c>
      <c r="AA158" s="1446" t="s">
        <v>69</v>
      </c>
      <c r="AB158" s="1444" t="s">
        <v>69</v>
      </c>
      <c r="AC158" s="1447" t="s">
        <v>69</v>
      </c>
      <c r="AD158" s="549" t="s">
        <v>7</v>
      </c>
      <c r="AE158" s="555" t="s">
        <v>7</v>
      </c>
      <c r="AF158" s="588" t="s">
        <v>7</v>
      </c>
      <c r="AG158" s="549" t="s">
        <v>69</v>
      </c>
      <c r="AH158" s="555" t="s">
        <v>69</v>
      </c>
      <c r="AI158" s="551" t="s">
        <v>69</v>
      </c>
      <c r="AJ158" s="549" t="s">
        <v>7</v>
      </c>
      <c r="AK158" s="555" t="s">
        <v>7</v>
      </c>
      <c r="AL158" s="588" t="s">
        <v>7</v>
      </c>
    </row>
    <row r="159" spans="1:38" ht="23.1" customHeight="1" x14ac:dyDescent="0.65">
      <c r="A159" s="547" t="s">
        <v>72</v>
      </c>
      <c r="B159" s="553" t="s">
        <v>94</v>
      </c>
      <c r="C159" s="549" t="s">
        <v>69</v>
      </c>
      <c r="D159" s="574" t="s">
        <v>69</v>
      </c>
      <c r="E159" s="575" t="s">
        <v>69</v>
      </c>
      <c r="F159" s="549" t="s">
        <v>7</v>
      </c>
      <c r="G159" s="555" t="s">
        <v>7</v>
      </c>
      <c r="H159" s="588" t="s">
        <v>7</v>
      </c>
      <c r="I159" s="554" t="s">
        <v>69</v>
      </c>
      <c r="J159" s="591" t="s">
        <v>69</v>
      </c>
      <c r="K159" s="588" t="s">
        <v>69</v>
      </c>
      <c r="L159" s="549" t="s">
        <v>7</v>
      </c>
      <c r="M159" s="555" t="s">
        <v>7</v>
      </c>
      <c r="N159" s="588" t="s">
        <v>7</v>
      </c>
      <c r="O159" s="554" t="s">
        <v>69</v>
      </c>
      <c r="P159" s="591" t="s">
        <v>69</v>
      </c>
      <c r="Q159" s="588" t="s">
        <v>69</v>
      </c>
      <c r="R159" s="554" t="s">
        <v>7</v>
      </c>
      <c r="S159" s="591" t="s">
        <v>7</v>
      </c>
      <c r="T159" s="588" t="s">
        <v>7</v>
      </c>
      <c r="U159" s="554" t="s">
        <v>69</v>
      </c>
      <c r="V159" s="591" t="s">
        <v>69</v>
      </c>
      <c r="W159" s="588" t="s">
        <v>69</v>
      </c>
      <c r="X159" s="554" t="s">
        <v>7</v>
      </c>
      <c r="Y159" s="591" t="s">
        <v>7</v>
      </c>
      <c r="Z159" s="588" t="s">
        <v>7</v>
      </c>
      <c r="AA159" s="1446" t="s">
        <v>69</v>
      </c>
      <c r="AB159" s="1444" t="s">
        <v>69</v>
      </c>
      <c r="AC159" s="1447" t="s">
        <v>69</v>
      </c>
      <c r="AD159" s="549" t="s">
        <v>7</v>
      </c>
      <c r="AE159" s="555" t="s">
        <v>7</v>
      </c>
      <c r="AF159" s="588" t="s">
        <v>7</v>
      </c>
      <c r="AG159" s="549" t="s">
        <v>69</v>
      </c>
      <c r="AH159" s="555" t="s">
        <v>69</v>
      </c>
      <c r="AI159" s="551" t="s">
        <v>69</v>
      </c>
      <c r="AJ159" s="549" t="s">
        <v>7</v>
      </c>
      <c r="AK159" s="555" t="s">
        <v>7</v>
      </c>
      <c r="AL159" s="588" t="s">
        <v>7</v>
      </c>
    </row>
    <row r="160" spans="1:38" ht="23.1" customHeight="1" x14ac:dyDescent="0.65">
      <c r="A160" s="547" t="s">
        <v>73</v>
      </c>
      <c r="B160" s="553" t="s">
        <v>94</v>
      </c>
      <c r="C160" s="549" t="s">
        <v>69</v>
      </c>
      <c r="D160" s="574" t="s">
        <v>69</v>
      </c>
      <c r="E160" s="575" t="s">
        <v>69</v>
      </c>
      <c r="F160" s="549" t="s">
        <v>7</v>
      </c>
      <c r="G160" s="555" t="s">
        <v>7</v>
      </c>
      <c r="H160" s="588" t="s">
        <v>7</v>
      </c>
      <c r="I160" s="554" t="s">
        <v>86</v>
      </c>
      <c r="J160" s="591" t="s">
        <v>69</v>
      </c>
      <c r="K160" s="588" t="s">
        <v>69</v>
      </c>
      <c r="L160" s="549" t="s">
        <v>7</v>
      </c>
      <c r="M160" s="555" t="s">
        <v>7</v>
      </c>
      <c r="N160" s="588" t="s">
        <v>7</v>
      </c>
      <c r="O160" s="554" t="s">
        <v>86</v>
      </c>
      <c r="P160" s="591" t="s">
        <v>69</v>
      </c>
      <c r="Q160" s="588" t="s">
        <v>69</v>
      </c>
      <c r="R160" s="554" t="s">
        <v>7</v>
      </c>
      <c r="S160" s="591" t="s">
        <v>7</v>
      </c>
      <c r="T160" s="588" t="s">
        <v>7</v>
      </c>
      <c r="U160" s="554" t="s">
        <v>86</v>
      </c>
      <c r="V160" s="591" t="s">
        <v>69</v>
      </c>
      <c r="W160" s="588" t="s">
        <v>69</v>
      </c>
      <c r="X160" s="554" t="s">
        <v>7</v>
      </c>
      <c r="Y160" s="591" t="s">
        <v>7</v>
      </c>
      <c r="Z160" s="588" t="s">
        <v>7</v>
      </c>
      <c r="AA160" s="1446" t="s">
        <v>69</v>
      </c>
      <c r="AB160" s="1444" t="s">
        <v>69</v>
      </c>
      <c r="AC160" s="1447" t="s">
        <v>69</v>
      </c>
      <c r="AD160" s="549" t="s">
        <v>7</v>
      </c>
      <c r="AE160" s="555" t="s">
        <v>7</v>
      </c>
      <c r="AF160" s="588" t="s">
        <v>7</v>
      </c>
      <c r="AG160" s="549" t="s">
        <v>86</v>
      </c>
      <c r="AH160" s="555" t="s">
        <v>69</v>
      </c>
      <c r="AI160" s="551" t="s">
        <v>69</v>
      </c>
      <c r="AJ160" s="549" t="s">
        <v>7</v>
      </c>
      <c r="AK160" s="555" t="s">
        <v>7</v>
      </c>
      <c r="AL160" s="588" t="s">
        <v>7</v>
      </c>
    </row>
    <row r="161" spans="1:38" ht="23.1" customHeight="1" thickBot="1" x14ac:dyDescent="0.7">
      <c r="A161" s="556" t="s">
        <v>74</v>
      </c>
      <c r="B161" s="557" t="s">
        <v>94</v>
      </c>
      <c r="C161" s="558" t="s">
        <v>69</v>
      </c>
      <c r="D161" s="577" t="s">
        <v>69</v>
      </c>
      <c r="E161" s="578" t="s">
        <v>69</v>
      </c>
      <c r="F161" s="558" t="s">
        <v>7</v>
      </c>
      <c r="G161" s="559" t="s">
        <v>7</v>
      </c>
      <c r="H161" s="593" t="s">
        <v>7</v>
      </c>
      <c r="I161" s="594" t="s">
        <v>69</v>
      </c>
      <c r="J161" s="595" t="s">
        <v>69</v>
      </c>
      <c r="K161" s="593" t="s">
        <v>69</v>
      </c>
      <c r="L161" s="558" t="s">
        <v>7</v>
      </c>
      <c r="M161" s="559" t="s">
        <v>7</v>
      </c>
      <c r="N161" s="593" t="s">
        <v>7</v>
      </c>
      <c r="O161" s="594" t="s">
        <v>69</v>
      </c>
      <c r="P161" s="595" t="s">
        <v>69</v>
      </c>
      <c r="Q161" s="593" t="s">
        <v>69</v>
      </c>
      <c r="R161" s="594" t="s">
        <v>7</v>
      </c>
      <c r="S161" s="595" t="s">
        <v>7</v>
      </c>
      <c r="T161" s="593" t="s">
        <v>7</v>
      </c>
      <c r="U161" s="594" t="s">
        <v>69</v>
      </c>
      <c r="V161" s="595" t="s">
        <v>69</v>
      </c>
      <c r="W161" s="593" t="s">
        <v>69</v>
      </c>
      <c r="X161" s="594" t="s">
        <v>7</v>
      </c>
      <c r="Y161" s="595" t="s">
        <v>7</v>
      </c>
      <c r="Z161" s="593" t="s">
        <v>7</v>
      </c>
      <c r="AA161" s="1448" t="s">
        <v>69</v>
      </c>
      <c r="AB161" s="1449" t="s">
        <v>69</v>
      </c>
      <c r="AC161" s="1450" t="s">
        <v>69</v>
      </c>
      <c r="AD161" s="558" t="s">
        <v>7</v>
      </c>
      <c r="AE161" s="559" t="s">
        <v>7</v>
      </c>
      <c r="AF161" s="593" t="s">
        <v>7</v>
      </c>
      <c r="AG161" s="558" t="s">
        <v>69</v>
      </c>
      <c r="AH161" s="559" t="s">
        <v>69</v>
      </c>
      <c r="AI161" s="560" t="s">
        <v>69</v>
      </c>
      <c r="AJ161" s="558" t="s">
        <v>7</v>
      </c>
      <c r="AK161" s="559" t="s">
        <v>7</v>
      </c>
      <c r="AL161" s="593" t="s">
        <v>7</v>
      </c>
    </row>
    <row r="162" spans="1:38" ht="23.1" customHeight="1" x14ac:dyDescent="0.2">
      <c r="A162" s="561" t="s">
        <v>75</v>
      </c>
    </row>
    <row r="163" spans="1:38" ht="23.1" customHeight="1" x14ac:dyDescent="0.2">
      <c r="A163" s="543" t="s">
        <v>90</v>
      </c>
    </row>
    <row r="165" spans="1:38" ht="23.1" customHeight="1" thickBot="1" x14ac:dyDescent="0.25">
      <c r="A165" s="542" t="s">
        <v>617</v>
      </c>
    </row>
    <row r="166" spans="1:38" ht="23.1" customHeight="1" thickBot="1" x14ac:dyDescent="0.25">
      <c r="A166" s="1459" t="s">
        <v>64</v>
      </c>
      <c r="B166" s="1461" t="s">
        <v>1</v>
      </c>
      <c r="C166" s="1456">
        <v>61280</v>
      </c>
      <c r="D166" s="1457"/>
      <c r="E166" s="1458"/>
      <c r="F166" s="1456">
        <v>61311</v>
      </c>
      <c r="G166" s="1457"/>
      <c r="H166" s="1458"/>
      <c r="I166" s="1456">
        <v>61341</v>
      </c>
      <c r="J166" s="1457"/>
      <c r="K166" s="1458"/>
      <c r="L166" s="1456">
        <v>61372</v>
      </c>
      <c r="M166" s="1457"/>
      <c r="N166" s="1458"/>
      <c r="O166" s="1456">
        <v>61403</v>
      </c>
      <c r="P166" s="1457"/>
      <c r="Q166" s="1458"/>
      <c r="R166" s="1456">
        <v>61432</v>
      </c>
      <c r="S166" s="1457"/>
      <c r="T166" s="1458"/>
      <c r="U166" s="1456">
        <v>61463</v>
      </c>
      <c r="V166" s="1457"/>
      <c r="W166" s="1458"/>
      <c r="X166" s="1456">
        <v>61493</v>
      </c>
      <c r="Y166" s="1457"/>
      <c r="Z166" s="1458"/>
      <c r="AA166" s="1456">
        <v>61524</v>
      </c>
      <c r="AB166" s="1457"/>
      <c r="AC166" s="1458"/>
      <c r="AD166" s="1456">
        <v>61554</v>
      </c>
      <c r="AE166" s="1457"/>
      <c r="AF166" s="1458"/>
      <c r="AG166" s="1456">
        <v>61585</v>
      </c>
      <c r="AH166" s="1457"/>
      <c r="AI166" s="1458"/>
      <c r="AJ166" s="1456">
        <v>61616</v>
      </c>
      <c r="AK166" s="1457"/>
      <c r="AL166" s="1458"/>
    </row>
    <row r="167" spans="1:38" ht="23.1" customHeight="1" thickBot="1" x14ac:dyDescent="0.25">
      <c r="A167" s="1460"/>
      <c r="B167" s="1462"/>
      <c r="C167" s="1439" t="s">
        <v>2</v>
      </c>
      <c r="D167" s="563" t="s">
        <v>3</v>
      </c>
      <c r="E167" s="546" t="s">
        <v>4</v>
      </c>
      <c r="F167" s="1439" t="s">
        <v>2</v>
      </c>
      <c r="G167" s="563" t="s">
        <v>3</v>
      </c>
      <c r="H167" s="546" t="s">
        <v>4</v>
      </c>
      <c r="I167" s="1439" t="s">
        <v>2</v>
      </c>
      <c r="J167" s="563" t="s">
        <v>3</v>
      </c>
      <c r="K167" s="546" t="s">
        <v>4</v>
      </c>
      <c r="L167" s="1439" t="s">
        <v>2</v>
      </c>
      <c r="M167" s="563" t="s">
        <v>3</v>
      </c>
      <c r="N167" s="546" t="s">
        <v>4</v>
      </c>
      <c r="O167" s="1439" t="s">
        <v>2</v>
      </c>
      <c r="P167" s="563" t="s">
        <v>3</v>
      </c>
      <c r="Q167" s="546" t="s">
        <v>4</v>
      </c>
      <c r="R167" s="1439" t="s">
        <v>2</v>
      </c>
      <c r="S167" s="563" t="s">
        <v>3</v>
      </c>
      <c r="T167" s="546" t="s">
        <v>4</v>
      </c>
      <c r="U167" s="1439" t="s">
        <v>2</v>
      </c>
      <c r="V167" s="563" t="s">
        <v>3</v>
      </c>
      <c r="W167" s="546" t="s">
        <v>4</v>
      </c>
      <c r="X167" s="1439" t="s">
        <v>2</v>
      </c>
      <c r="Y167" s="563" t="s">
        <v>3</v>
      </c>
      <c r="Z167" s="546" t="s">
        <v>4</v>
      </c>
      <c r="AA167" s="1439" t="s">
        <v>2</v>
      </c>
      <c r="AB167" s="563" t="s">
        <v>3</v>
      </c>
      <c r="AC167" s="546" t="s">
        <v>4</v>
      </c>
      <c r="AD167" s="1439" t="s">
        <v>2</v>
      </c>
      <c r="AE167" s="563" t="s">
        <v>3</v>
      </c>
      <c r="AF167" s="546" t="s">
        <v>4</v>
      </c>
      <c r="AG167" s="1439" t="s">
        <v>2</v>
      </c>
      <c r="AH167" s="563" t="s">
        <v>3</v>
      </c>
      <c r="AI167" s="546" t="s">
        <v>4</v>
      </c>
      <c r="AJ167" s="1439" t="s">
        <v>2</v>
      </c>
      <c r="AK167" s="563" t="s">
        <v>3</v>
      </c>
      <c r="AL167" s="546" t="s">
        <v>4</v>
      </c>
    </row>
    <row r="168" spans="1:38" ht="23.1" customHeight="1" x14ac:dyDescent="0.65">
      <c r="A168" s="547" t="s">
        <v>67</v>
      </c>
      <c r="B168" s="566" t="s">
        <v>94</v>
      </c>
      <c r="C168" s="549" t="s">
        <v>69</v>
      </c>
      <c r="D168" s="579" t="s">
        <v>69</v>
      </c>
      <c r="E168" s="573" t="s">
        <v>69</v>
      </c>
      <c r="F168" s="565" t="s">
        <v>7</v>
      </c>
      <c r="G168" s="550" t="s">
        <v>7</v>
      </c>
      <c r="H168" s="588" t="s">
        <v>7</v>
      </c>
      <c r="I168" s="589" t="s">
        <v>69</v>
      </c>
      <c r="J168" s="596" t="s">
        <v>69</v>
      </c>
      <c r="K168" s="583" t="s">
        <v>86</v>
      </c>
      <c r="L168" s="565" t="s">
        <v>7</v>
      </c>
      <c r="M168" s="550" t="s">
        <v>7</v>
      </c>
      <c r="N168" s="588" t="s">
        <v>7</v>
      </c>
      <c r="O168" s="589"/>
      <c r="P168" s="596"/>
      <c r="Q168" s="588"/>
      <c r="R168" s="589" t="s">
        <v>7</v>
      </c>
      <c r="S168" s="596" t="s">
        <v>7</v>
      </c>
      <c r="T168" s="588" t="s">
        <v>7</v>
      </c>
      <c r="U168" s="589"/>
      <c r="V168" s="596"/>
      <c r="W168" s="596"/>
      <c r="X168" s="589" t="s">
        <v>7</v>
      </c>
      <c r="Y168" s="596" t="s">
        <v>7</v>
      </c>
      <c r="Z168" s="588" t="s">
        <v>7</v>
      </c>
      <c r="AA168" s="1440"/>
      <c r="AB168" s="1451"/>
      <c r="AC168" s="1452"/>
      <c r="AD168" s="565" t="s">
        <v>7</v>
      </c>
      <c r="AE168" s="550" t="s">
        <v>7</v>
      </c>
      <c r="AF168" s="588" t="s">
        <v>7</v>
      </c>
      <c r="AG168" s="565"/>
      <c r="AH168" s="550"/>
      <c r="AI168" s="551"/>
      <c r="AJ168" s="565" t="s">
        <v>7</v>
      </c>
      <c r="AK168" s="550" t="s">
        <v>7</v>
      </c>
      <c r="AL168" s="588" t="s">
        <v>7</v>
      </c>
    </row>
    <row r="169" spans="1:38" ht="23.1" customHeight="1" x14ac:dyDescent="0.2">
      <c r="A169" s="552" t="s">
        <v>95</v>
      </c>
      <c r="B169" s="553" t="s">
        <v>94</v>
      </c>
      <c r="C169" s="549" t="s">
        <v>7</v>
      </c>
      <c r="D169" s="574" t="s">
        <v>7</v>
      </c>
      <c r="E169" s="575" t="s">
        <v>7</v>
      </c>
      <c r="F169" s="576" t="s">
        <v>7</v>
      </c>
      <c r="G169" s="555" t="s">
        <v>7</v>
      </c>
      <c r="H169" s="588" t="s">
        <v>7</v>
      </c>
      <c r="I169" s="590" t="s">
        <v>7</v>
      </c>
      <c r="J169" s="591" t="s">
        <v>7</v>
      </c>
      <c r="K169" s="592" t="s">
        <v>69</v>
      </c>
      <c r="L169" s="576" t="s">
        <v>7</v>
      </c>
      <c r="M169" s="555" t="s">
        <v>7</v>
      </c>
      <c r="N169" s="588" t="s">
        <v>7</v>
      </c>
      <c r="O169" s="590"/>
      <c r="P169" s="591"/>
      <c r="Q169" s="592"/>
      <c r="R169" s="590" t="s">
        <v>7</v>
      </c>
      <c r="S169" s="591" t="s">
        <v>7</v>
      </c>
      <c r="T169" s="588" t="s">
        <v>7</v>
      </c>
      <c r="U169" s="590"/>
      <c r="V169" s="591"/>
      <c r="W169" s="592"/>
      <c r="X169" s="590" t="s">
        <v>7</v>
      </c>
      <c r="Y169" s="591" t="s">
        <v>7</v>
      </c>
      <c r="Z169" s="588" t="s">
        <v>7</v>
      </c>
      <c r="AA169" s="1443"/>
      <c r="AB169" s="1444"/>
      <c r="AC169" s="1445"/>
      <c r="AD169" s="576" t="s">
        <v>7</v>
      </c>
      <c r="AE169" s="555" t="s">
        <v>7</v>
      </c>
      <c r="AF169" s="588" t="s">
        <v>7</v>
      </c>
      <c r="AG169" s="576"/>
      <c r="AH169" s="555"/>
      <c r="AI169" s="575"/>
      <c r="AJ169" s="576" t="s">
        <v>7</v>
      </c>
      <c r="AK169" s="555" t="s">
        <v>7</v>
      </c>
      <c r="AL169" s="588" t="s">
        <v>7</v>
      </c>
    </row>
    <row r="170" spans="1:38" ht="23.1" customHeight="1" x14ac:dyDescent="0.2">
      <c r="A170" s="552" t="s">
        <v>96</v>
      </c>
      <c r="B170" s="553" t="s">
        <v>94</v>
      </c>
      <c r="C170" s="554" t="s">
        <v>7</v>
      </c>
      <c r="D170" s="574" t="s">
        <v>7</v>
      </c>
      <c r="E170" s="575" t="s">
        <v>7</v>
      </c>
      <c r="F170" s="576" t="s">
        <v>7</v>
      </c>
      <c r="G170" s="555" t="s">
        <v>7</v>
      </c>
      <c r="H170" s="588" t="s">
        <v>7</v>
      </c>
      <c r="I170" s="590" t="s">
        <v>7</v>
      </c>
      <c r="J170" s="591" t="s">
        <v>7</v>
      </c>
      <c r="K170" s="592" t="s">
        <v>69</v>
      </c>
      <c r="L170" s="576" t="s">
        <v>7</v>
      </c>
      <c r="M170" s="555" t="s">
        <v>7</v>
      </c>
      <c r="N170" s="588" t="s">
        <v>7</v>
      </c>
      <c r="O170" s="590"/>
      <c r="P170" s="591"/>
      <c r="Q170" s="592"/>
      <c r="R170" s="590" t="s">
        <v>7</v>
      </c>
      <c r="S170" s="591" t="s">
        <v>7</v>
      </c>
      <c r="T170" s="588" t="s">
        <v>7</v>
      </c>
      <c r="U170" s="590"/>
      <c r="V170" s="591"/>
      <c r="W170" s="592"/>
      <c r="X170" s="590" t="s">
        <v>7</v>
      </c>
      <c r="Y170" s="591" t="s">
        <v>7</v>
      </c>
      <c r="Z170" s="588" t="s">
        <v>7</v>
      </c>
      <c r="AA170" s="1443"/>
      <c r="AB170" s="1444"/>
      <c r="AC170" s="1445"/>
      <c r="AD170" s="576" t="s">
        <v>7</v>
      </c>
      <c r="AE170" s="555" t="s">
        <v>7</v>
      </c>
      <c r="AF170" s="588" t="s">
        <v>7</v>
      </c>
      <c r="AG170" s="576"/>
      <c r="AH170" s="555"/>
      <c r="AI170" s="575"/>
      <c r="AJ170" s="576" t="s">
        <v>7</v>
      </c>
      <c r="AK170" s="555" t="s">
        <v>7</v>
      </c>
      <c r="AL170" s="588" t="s">
        <v>7</v>
      </c>
    </row>
    <row r="171" spans="1:38" ht="23.1" customHeight="1" x14ac:dyDescent="0.65">
      <c r="A171" s="547" t="s">
        <v>71</v>
      </c>
      <c r="B171" s="553" t="s">
        <v>94</v>
      </c>
      <c r="C171" s="549" t="s">
        <v>69</v>
      </c>
      <c r="D171" s="574" t="s">
        <v>69</v>
      </c>
      <c r="E171" s="575" t="s">
        <v>69</v>
      </c>
      <c r="F171" s="549" t="s">
        <v>7</v>
      </c>
      <c r="G171" s="555" t="s">
        <v>7</v>
      </c>
      <c r="H171" s="588" t="s">
        <v>7</v>
      </c>
      <c r="I171" s="554" t="s">
        <v>69</v>
      </c>
      <c r="J171" s="591" t="s">
        <v>69</v>
      </c>
      <c r="K171" s="588" t="s">
        <v>69</v>
      </c>
      <c r="L171" s="549" t="s">
        <v>7</v>
      </c>
      <c r="M171" s="555" t="s">
        <v>7</v>
      </c>
      <c r="N171" s="588" t="s">
        <v>7</v>
      </c>
      <c r="O171" s="554"/>
      <c r="P171" s="591"/>
      <c r="Q171" s="588"/>
      <c r="R171" s="554" t="s">
        <v>7</v>
      </c>
      <c r="S171" s="591" t="s">
        <v>7</v>
      </c>
      <c r="T171" s="588" t="s">
        <v>7</v>
      </c>
      <c r="U171" s="554"/>
      <c r="V171" s="591"/>
      <c r="W171" s="588"/>
      <c r="X171" s="554" t="s">
        <v>7</v>
      </c>
      <c r="Y171" s="591" t="s">
        <v>7</v>
      </c>
      <c r="Z171" s="588" t="s">
        <v>7</v>
      </c>
      <c r="AA171" s="1446"/>
      <c r="AB171" s="1444"/>
      <c r="AC171" s="1447"/>
      <c r="AD171" s="549" t="s">
        <v>7</v>
      </c>
      <c r="AE171" s="555" t="s">
        <v>7</v>
      </c>
      <c r="AF171" s="588" t="s">
        <v>7</v>
      </c>
      <c r="AG171" s="549"/>
      <c r="AH171" s="555"/>
      <c r="AI171" s="551"/>
      <c r="AJ171" s="549" t="s">
        <v>7</v>
      </c>
      <c r="AK171" s="555" t="s">
        <v>7</v>
      </c>
      <c r="AL171" s="588" t="s">
        <v>7</v>
      </c>
    </row>
    <row r="172" spans="1:38" ht="23.1" customHeight="1" x14ac:dyDescent="0.65">
      <c r="A172" s="547" t="s">
        <v>72</v>
      </c>
      <c r="B172" s="553" t="s">
        <v>94</v>
      </c>
      <c r="C172" s="549" t="s">
        <v>69</v>
      </c>
      <c r="D172" s="574" t="s">
        <v>69</v>
      </c>
      <c r="E172" s="575" t="s">
        <v>69</v>
      </c>
      <c r="F172" s="549" t="s">
        <v>7</v>
      </c>
      <c r="G172" s="555" t="s">
        <v>7</v>
      </c>
      <c r="H172" s="588" t="s">
        <v>7</v>
      </c>
      <c r="I172" s="554" t="s">
        <v>69</v>
      </c>
      <c r="J172" s="591" t="s">
        <v>69</v>
      </c>
      <c r="K172" s="588" t="s">
        <v>69</v>
      </c>
      <c r="L172" s="549" t="s">
        <v>7</v>
      </c>
      <c r="M172" s="555" t="s">
        <v>7</v>
      </c>
      <c r="N172" s="588" t="s">
        <v>7</v>
      </c>
      <c r="O172" s="554"/>
      <c r="P172" s="591"/>
      <c r="Q172" s="588"/>
      <c r="R172" s="554" t="s">
        <v>7</v>
      </c>
      <c r="S172" s="591" t="s">
        <v>7</v>
      </c>
      <c r="T172" s="588" t="s">
        <v>7</v>
      </c>
      <c r="U172" s="554"/>
      <c r="V172" s="591"/>
      <c r="W172" s="588"/>
      <c r="X172" s="554" t="s">
        <v>7</v>
      </c>
      <c r="Y172" s="591" t="s">
        <v>7</v>
      </c>
      <c r="Z172" s="588" t="s">
        <v>7</v>
      </c>
      <c r="AA172" s="1446"/>
      <c r="AB172" s="1444"/>
      <c r="AC172" s="1447"/>
      <c r="AD172" s="549" t="s">
        <v>7</v>
      </c>
      <c r="AE172" s="555" t="s">
        <v>7</v>
      </c>
      <c r="AF172" s="588" t="s">
        <v>7</v>
      </c>
      <c r="AG172" s="549"/>
      <c r="AH172" s="555"/>
      <c r="AI172" s="551"/>
      <c r="AJ172" s="549" t="s">
        <v>7</v>
      </c>
      <c r="AK172" s="555" t="s">
        <v>7</v>
      </c>
      <c r="AL172" s="588" t="s">
        <v>7</v>
      </c>
    </row>
    <row r="173" spans="1:38" ht="23.1" customHeight="1" x14ac:dyDescent="0.65">
      <c r="A173" s="547" t="s">
        <v>73</v>
      </c>
      <c r="B173" s="553" t="s">
        <v>94</v>
      </c>
      <c r="C173" s="549" t="s">
        <v>69</v>
      </c>
      <c r="D173" s="574" t="s">
        <v>69</v>
      </c>
      <c r="E173" s="575" t="s">
        <v>69</v>
      </c>
      <c r="F173" s="549" t="s">
        <v>7</v>
      </c>
      <c r="G173" s="555" t="s">
        <v>7</v>
      </c>
      <c r="H173" s="588" t="s">
        <v>7</v>
      </c>
      <c r="I173" s="554" t="s">
        <v>69</v>
      </c>
      <c r="J173" s="591" t="s">
        <v>69</v>
      </c>
      <c r="K173" s="588" t="s">
        <v>69</v>
      </c>
      <c r="L173" s="549" t="s">
        <v>7</v>
      </c>
      <c r="M173" s="555" t="s">
        <v>7</v>
      </c>
      <c r="N173" s="588" t="s">
        <v>7</v>
      </c>
      <c r="O173" s="554"/>
      <c r="P173" s="591"/>
      <c r="Q173" s="588"/>
      <c r="R173" s="554" t="s">
        <v>7</v>
      </c>
      <c r="S173" s="591" t="s">
        <v>7</v>
      </c>
      <c r="T173" s="588" t="s">
        <v>7</v>
      </c>
      <c r="U173" s="554"/>
      <c r="V173" s="591"/>
      <c r="W173" s="588"/>
      <c r="X173" s="554" t="s">
        <v>7</v>
      </c>
      <c r="Y173" s="591" t="s">
        <v>7</v>
      </c>
      <c r="Z173" s="588" t="s">
        <v>7</v>
      </c>
      <c r="AA173" s="1446"/>
      <c r="AB173" s="1444"/>
      <c r="AC173" s="1447"/>
      <c r="AD173" s="549" t="s">
        <v>7</v>
      </c>
      <c r="AE173" s="555" t="s">
        <v>7</v>
      </c>
      <c r="AF173" s="588" t="s">
        <v>7</v>
      </c>
      <c r="AG173" s="549"/>
      <c r="AH173" s="555"/>
      <c r="AI173" s="551"/>
      <c r="AJ173" s="549" t="s">
        <v>7</v>
      </c>
      <c r="AK173" s="555" t="s">
        <v>7</v>
      </c>
      <c r="AL173" s="588" t="s">
        <v>7</v>
      </c>
    </row>
    <row r="174" spans="1:38" ht="23.1" customHeight="1" thickBot="1" x14ac:dyDescent="0.7">
      <c r="A174" s="556" t="s">
        <v>74</v>
      </c>
      <c r="B174" s="557" t="s">
        <v>94</v>
      </c>
      <c r="C174" s="558" t="s">
        <v>69</v>
      </c>
      <c r="D174" s="577" t="s">
        <v>69</v>
      </c>
      <c r="E174" s="578" t="s">
        <v>69</v>
      </c>
      <c r="F174" s="558" t="s">
        <v>7</v>
      </c>
      <c r="G174" s="559" t="s">
        <v>7</v>
      </c>
      <c r="H174" s="593" t="s">
        <v>7</v>
      </c>
      <c r="I174" s="594" t="s">
        <v>69</v>
      </c>
      <c r="J174" s="595" t="s">
        <v>69</v>
      </c>
      <c r="K174" s="593" t="s">
        <v>69</v>
      </c>
      <c r="L174" s="558" t="s">
        <v>7</v>
      </c>
      <c r="M174" s="559" t="s">
        <v>7</v>
      </c>
      <c r="N174" s="593" t="s">
        <v>7</v>
      </c>
      <c r="O174" s="594"/>
      <c r="P174" s="595"/>
      <c r="Q174" s="593"/>
      <c r="R174" s="594" t="s">
        <v>7</v>
      </c>
      <c r="S174" s="595" t="s">
        <v>7</v>
      </c>
      <c r="T174" s="593" t="s">
        <v>7</v>
      </c>
      <c r="U174" s="594"/>
      <c r="V174" s="595"/>
      <c r="W174" s="593"/>
      <c r="X174" s="594" t="s">
        <v>7</v>
      </c>
      <c r="Y174" s="595" t="s">
        <v>7</v>
      </c>
      <c r="Z174" s="593" t="s">
        <v>7</v>
      </c>
      <c r="AA174" s="1448"/>
      <c r="AB174" s="1449"/>
      <c r="AC174" s="1450"/>
      <c r="AD174" s="558" t="s">
        <v>7</v>
      </c>
      <c r="AE174" s="559" t="s">
        <v>7</v>
      </c>
      <c r="AF174" s="593" t="s">
        <v>7</v>
      </c>
      <c r="AG174" s="558"/>
      <c r="AH174" s="559"/>
      <c r="AI174" s="560"/>
      <c r="AJ174" s="558" t="s">
        <v>7</v>
      </c>
      <c r="AK174" s="559" t="s">
        <v>7</v>
      </c>
      <c r="AL174" s="593" t="s">
        <v>7</v>
      </c>
    </row>
    <row r="175" spans="1:38" ht="23.1" customHeight="1" x14ac:dyDescent="0.2">
      <c r="A175" s="561" t="s">
        <v>75</v>
      </c>
    </row>
    <row r="176" spans="1:38" ht="23.1" customHeight="1" x14ac:dyDescent="0.2">
      <c r="A176" s="543" t="s">
        <v>90</v>
      </c>
    </row>
  </sheetData>
  <mergeCells count="122">
    <mergeCell ref="X166:Z166"/>
    <mergeCell ref="AA166:AC166"/>
    <mergeCell ref="AD166:AF166"/>
    <mergeCell ref="AG166:AI166"/>
    <mergeCell ref="AJ166:AL166"/>
    <mergeCell ref="A166:A167"/>
    <mergeCell ref="B166:B167"/>
    <mergeCell ref="C166:E166"/>
    <mergeCell ref="F166:H166"/>
    <mergeCell ref="I166:K166"/>
    <mergeCell ref="L166:N166"/>
    <mergeCell ref="O166:Q166"/>
    <mergeCell ref="R166:T166"/>
    <mergeCell ref="U166:W166"/>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U114:W114"/>
    <mergeCell ref="X114:Z114"/>
    <mergeCell ref="AA114:AC114"/>
    <mergeCell ref="AD114:AF114"/>
    <mergeCell ref="A127:A128"/>
    <mergeCell ref="B127:B128"/>
    <mergeCell ref="C127:E127"/>
    <mergeCell ref="F127:H127"/>
    <mergeCell ref="I127:K127"/>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AA153:AC153"/>
    <mergeCell ref="AD153:AF153"/>
    <mergeCell ref="AG153:AI153"/>
    <mergeCell ref="AJ153:AL153"/>
    <mergeCell ref="L153:N153"/>
    <mergeCell ref="O153:Q153"/>
    <mergeCell ref="R153:T153"/>
    <mergeCell ref="U153:W153"/>
    <mergeCell ref="X153:Z1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20"/>
  <sheetViews>
    <sheetView topLeftCell="A94" zoomScale="70" zoomScaleNormal="70" workbookViewId="0">
      <selection activeCell="L126" sqref="L126"/>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493" t="s">
        <v>129</v>
      </c>
      <c r="C2" s="1494"/>
      <c r="D2" s="1494"/>
      <c r="E2" s="1494"/>
      <c r="F2" s="1494"/>
      <c r="G2" s="1495"/>
      <c r="H2" s="603" t="s">
        <v>1</v>
      </c>
      <c r="I2" s="604" t="s">
        <v>65</v>
      </c>
      <c r="J2" s="605" t="s">
        <v>130</v>
      </c>
      <c r="K2" s="606" t="s">
        <v>131</v>
      </c>
    </row>
    <row r="3" spans="1:13" x14ac:dyDescent="0.5">
      <c r="A3" s="607" t="s">
        <v>132</v>
      </c>
      <c r="B3" s="1496" t="s">
        <v>133</v>
      </c>
      <c r="C3" s="1497"/>
      <c r="D3" s="1497"/>
      <c r="E3" s="1497"/>
      <c r="F3" s="1497"/>
      <c r="G3" s="1498"/>
      <c r="H3" s="608" t="s">
        <v>134</v>
      </c>
      <c r="I3" s="609" t="s">
        <v>69</v>
      </c>
      <c r="J3" s="609" t="s">
        <v>69</v>
      </c>
      <c r="K3" s="608" t="s">
        <v>6</v>
      </c>
    </row>
    <row r="4" spans="1:13" ht="24" thickBot="1" x14ac:dyDescent="0.55000000000000004">
      <c r="A4" s="610" t="s">
        <v>135</v>
      </c>
      <c r="B4" s="1470" t="s">
        <v>133</v>
      </c>
      <c r="C4" s="1471"/>
      <c r="D4" s="1471"/>
      <c r="E4" s="1471"/>
      <c r="F4" s="1471"/>
      <c r="G4" s="1472"/>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493" t="s">
        <v>129</v>
      </c>
      <c r="C9" s="1494"/>
      <c r="D9" s="1494"/>
      <c r="E9" s="1494"/>
      <c r="F9" s="1494"/>
      <c r="G9" s="1495"/>
      <c r="H9" s="603" t="s">
        <v>1</v>
      </c>
      <c r="I9" s="604" t="s">
        <v>78</v>
      </c>
      <c r="J9" s="605" t="s">
        <v>137</v>
      </c>
      <c r="K9" s="606" t="s">
        <v>131</v>
      </c>
    </row>
    <row r="10" spans="1:13" x14ac:dyDescent="0.5">
      <c r="A10" s="607" t="s">
        <v>132</v>
      </c>
      <c r="B10" s="1496" t="s">
        <v>133</v>
      </c>
      <c r="C10" s="1497"/>
      <c r="D10" s="1497"/>
      <c r="E10" s="1497"/>
      <c r="F10" s="1497"/>
      <c r="G10" s="1498"/>
      <c r="H10" s="608" t="s">
        <v>134</v>
      </c>
      <c r="I10" s="609" t="s">
        <v>69</v>
      </c>
      <c r="J10" s="609" t="s">
        <v>69</v>
      </c>
      <c r="K10" s="608" t="s">
        <v>6</v>
      </c>
    </row>
    <row r="11" spans="1:13" ht="24" thickBot="1" x14ac:dyDescent="0.55000000000000004">
      <c r="A11" s="610" t="s">
        <v>135</v>
      </c>
      <c r="B11" s="1470" t="s">
        <v>133</v>
      </c>
      <c r="C11" s="1471"/>
      <c r="D11" s="1471"/>
      <c r="E11" s="1471"/>
      <c r="F11" s="1471"/>
      <c r="G11" s="1472"/>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75" t="s">
        <v>64</v>
      </c>
      <c r="B16" s="1483" t="s">
        <v>129</v>
      </c>
      <c r="C16" s="1484"/>
      <c r="D16" s="1484"/>
      <c r="E16" s="1484"/>
      <c r="F16" s="1484"/>
      <c r="G16" s="1485"/>
      <c r="H16" s="1489" t="s">
        <v>1</v>
      </c>
      <c r="I16" s="1491" t="s">
        <v>81</v>
      </c>
      <c r="J16" s="1499"/>
      <c r="K16" s="1491" t="s">
        <v>139</v>
      </c>
      <c r="L16" s="1492"/>
      <c r="M16" s="1475" t="s">
        <v>131</v>
      </c>
    </row>
    <row r="17" spans="1:13" ht="24" thickBot="1" x14ac:dyDescent="0.55000000000000004">
      <c r="A17" s="1476"/>
      <c r="B17" s="1486"/>
      <c r="C17" s="1487"/>
      <c r="D17" s="1487"/>
      <c r="E17" s="1487"/>
      <c r="F17" s="1487"/>
      <c r="G17" s="1488"/>
      <c r="H17" s="1490"/>
      <c r="I17" s="614" t="s">
        <v>2</v>
      </c>
      <c r="J17" s="615" t="s">
        <v>4</v>
      </c>
      <c r="K17" s="598" t="s">
        <v>2</v>
      </c>
      <c r="L17" s="616" t="s">
        <v>4</v>
      </c>
      <c r="M17" s="1476"/>
    </row>
    <row r="18" spans="1:13" x14ac:dyDescent="0.5">
      <c r="A18" s="617" t="s">
        <v>132</v>
      </c>
      <c r="B18" s="1477" t="s">
        <v>133</v>
      </c>
      <c r="C18" s="1478"/>
      <c r="D18" s="1478"/>
      <c r="E18" s="1478"/>
      <c r="F18" s="1478"/>
      <c r="G18" s="1479"/>
      <c r="H18" s="618" t="s">
        <v>134</v>
      </c>
      <c r="I18" s="609" t="s">
        <v>69</v>
      </c>
      <c r="J18" s="619" t="s">
        <v>69</v>
      </c>
      <c r="K18" s="620" t="s">
        <v>69</v>
      </c>
      <c r="L18" s="599" t="s">
        <v>69</v>
      </c>
      <c r="M18" s="618" t="s">
        <v>6</v>
      </c>
    </row>
    <row r="19" spans="1:13" ht="24" thickBot="1" x14ac:dyDescent="0.55000000000000004">
      <c r="A19" s="610" t="s">
        <v>135</v>
      </c>
      <c r="B19" s="1470" t="s">
        <v>133</v>
      </c>
      <c r="C19" s="1471"/>
      <c r="D19" s="1471"/>
      <c r="E19" s="1471"/>
      <c r="F19" s="1471"/>
      <c r="G19" s="1472"/>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75" t="s">
        <v>64</v>
      </c>
      <c r="B24" s="1483" t="s">
        <v>129</v>
      </c>
      <c r="C24" s="1484"/>
      <c r="D24" s="1484"/>
      <c r="E24" s="1484"/>
      <c r="F24" s="1484"/>
      <c r="G24" s="1485"/>
      <c r="H24" s="1489" t="s">
        <v>1</v>
      </c>
      <c r="I24" s="1491" t="s">
        <v>84</v>
      </c>
      <c r="J24" s="1499"/>
      <c r="K24" s="1491" t="s">
        <v>141</v>
      </c>
      <c r="L24" s="1492"/>
      <c r="M24" s="1475" t="s">
        <v>131</v>
      </c>
    </row>
    <row r="25" spans="1:13" ht="24" thickBot="1" x14ac:dyDescent="0.55000000000000004">
      <c r="A25" s="1476"/>
      <c r="B25" s="1486"/>
      <c r="C25" s="1487"/>
      <c r="D25" s="1487"/>
      <c r="E25" s="1487"/>
      <c r="F25" s="1487"/>
      <c r="G25" s="1488"/>
      <c r="H25" s="1490"/>
      <c r="I25" s="614" t="s">
        <v>2</v>
      </c>
      <c r="J25" s="615" t="s">
        <v>4</v>
      </c>
      <c r="K25" s="598" t="s">
        <v>2</v>
      </c>
      <c r="L25" s="616" t="s">
        <v>4</v>
      </c>
      <c r="M25" s="1476"/>
    </row>
    <row r="26" spans="1:13" x14ac:dyDescent="0.5">
      <c r="A26" s="617" t="s">
        <v>132</v>
      </c>
      <c r="B26" s="1477" t="s">
        <v>133</v>
      </c>
      <c r="C26" s="1478"/>
      <c r="D26" s="1478"/>
      <c r="E26" s="1478"/>
      <c r="F26" s="1478"/>
      <c r="G26" s="1479"/>
      <c r="H26" s="618" t="s">
        <v>134</v>
      </c>
      <c r="I26" s="609" t="s">
        <v>69</v>
      </c>
      <c r="J26" s="619" t="s">
        <v>69</v>
      </c>
      <c r="K26" s="620" t="s">
        <v>69</v>
      </c>
      <c r="L26" s="599" t="s">
        <v>69</v>
      </c>
      <c r="M26" s="618" t="s">
        <v>6</v>
      </c>
    </row>
    <row r="27" spans="1:13" ht="24" thickBot="1" x14ac:dyDescent="0.55000000000000004">
      <c r="A27" s="610" t="s">
        <v>135</v>
      </c>
      <c r="B27" s="1470" t="s">
        <v>133</v>
      </c>
      <c r="C27" s="1471"/>
      <c r="D27" s="1471"/>
      <c r="E27" s="1471"/>
      <c r="F27" s="1471"/>
      <c r="G27" s="1472"/>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75" t="s">
        <v>64</v>
      </c>
      <c r="B32" s="1483" t="s">
        <v>129</v>
      </c>
      <c r="C32" s="1484"/>
      <c r="D32" s="1484"/>
      <c r="E32" s="1484"/>
      <c r="F32" s="1484"/>
      <c r="G32" s="1485"/>
      <c r="H32" s="1489" t="s">
        <v>1</v>
      </c>
      <c r="I32" s="1491" t="s">
        <v>88</v>
      </c>
      <c r="J32" s="1499"/>
      <c r="K32" s="1491" t="s">
        <v>143</v>
      </c>
      <c r="L32" s="1492"/>
      <c r="M32" s="1475" t="s">
        <v>131</v>
      </c>
    </row>
    <row r="33" spans="1:25" ht="24" thickBot="1" x14ac:dyDescent="0.55000000000000004">
      <c r="A33" s="1476"/>
      <c r="B33" s="1486"/>
      <c r="C33" s="1487"/>
      <c r="D33" s="1487"/>
      <c r="E33" s="1487"/>
      <c r="F33" s="1487"/>
      <c r="G33" s="1488"/>
      <c r="H33" s="1490"/>
      <c r="I33" s="614" t="s">
        <v>2</v>
      </c>
      <c r="J33" s="615" t="s">
        <v>4</v>
      </c>
      <c r="K33" s="598" t="s">
        <v>2</v>
      </c>
      <c r="L33" s="616" t="s">
        <v>4</v>
      </c>
      <c r="M33" s="1476"/>
    </row>
    <row r="34" spans="1:25" x14ac:dyDescent="0.5">
      <c r="A34" s="617" t="s">
        <v>132</v>
      </c>
      <c r="B34" s="1477" t="s">
        <v>133</v>
      </c>
      <c r="C34" s="1478"/>
      <c r="D34" s="1478"/>
      <c r="E34" s="1478"/>
      <c r="F34" s="1478"/>
      <c r="G34" s="1479"/>
      <c r="H34" s="618" t="s">
        <v>134</v>
      </c>
      <c r="I34" s="609" t="s">
        <v>69</v>
      </c>
      <c r="J34" s="619" t="s">
        <v>69</v>
      </c>
      <c r="K34" s="620" t="s">
        <v>69</v>
      </c>
      <c r="L34" s="599" t="s">
        <v>69</v>
      </c>
      <c r="M34" s="618" t="s">
        <v>6</v>
      </c>
    </row>
    <row r="35" spans="1:25" x14ac:dyDescent="0.5">
      <c r="A35" s="622" t="s">
        <v>135</v>
      </c>
      <c r="B35" s="1480" t="s">
        <v>133</v>
      </c>
      <c r="C35" s="1481"/>
      <c r="D35" s="1481"/>
      <c r="E35" s="1481"/>
      <c r="F35" s="1481"/>
      <c r="G35" s="1482"/>
      <c r="H35" s="623" t="s">
        <v>134</v>
      </c>
      <c r="I35" s="624" t="s">
        <v>86</v>
      </c>
      <c r="J35" s="625" t="s">
        <v>86</v>
      </c>
      <c r="K35" s="626" t="s">
        <v>69</v>
      </c>
      <c r="L35" s="627" t="s">
        <v>69</v>
      </c>
      <c r="M35" s="623" t="s">
        <v>6</v>
      </c>
    </row>
    <row r="36" spans="1:25" ht="24" thickBot="1" x14ac:dyDescent="0.55000000000000004">
      <c r="A36" s="628" t="s">
        <v>144</v>
      </c>
      <c r="B36" s="1470" t="s">
        <v>133</v>
      </c>
      <c r="C36" s="1471"/>
      <c r="D36" s="1471"/>
      <c r="E36" s="1471"/>
      <c r="F36" s="1471"/>
      <c r="G36" s="1472"/>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75" t="s">
        <v>64</v>
      </c>
      <c r="B41" s="1483" t="s">
        <v>129</v>
      </c>
      <c r="C41" s="1484"/>
      <c r="D41" s="1484"/>
      <c r="E41" s="1484"/>
      <c r="F41" s="1484"/>
      <c r="G41" s="1485"/>
      <c r="H41" s="1489" t="s">
        <v>1</v>
      </c>
      <c r="I41" s="1491" t="s">
        <v>92</v>
      </c>
      <c r="J41" s="1499"/>
      <c r="K41" s="1491" t="s">
        <v>146</v>
      </c>
      <c r="L41" s="1492"/>
      <c r="M41" s="1491" t="s">
        <v>93</v>
      </c>
      <c r="N41" s="1492"/>
      <c r="O41" s="1491" t="s">
        <v>147</v>
      </c>
      <c r="P41" s="1492"/>
      <c r="Q41" s="1491" t="s">
        <v>148</v>
      </c>
      <c r="R41" s="1492"/>
      <c r="S41" s="1491" t="s">
        <v>149</v>
      </c>
      <c r="T41" s="1492"/>
      <c r="U41" s="1491" t="s">
        <v>150</v>
      </c>
      <c r="V41" s="1492"/>
      <c r="W41" s="1491" t="s">
        <v>151</v>
      </c>
      <c r="X41" s="1492"/>
      <c r="Y41" s="1475" t="s">
        <v>131</v>
      </c>
    </row>
    <row r="42" spans="1:25" ht="24" thickBot="1" x14ac:dyDescent="0.55000000000000004">
      <c r="A42" s="1476"/>
      <c r="B42" s="1486"/>
      <c r="C42" s="1487"/>
      <c r="D42" s="1487"/>
      <c r="E42" s="1487"/>
      <c r="F42" s="1487"/>
      <c r="G42" s="1488"/>
      <c r="H42" s="1490"/>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76"/>
    </row>
    <row r="43" spans="1:25" x14ac:dyDescent="0.5">
      <c r="A43" s="617" t="s">
        <v>132</v>
      </c>
      <c r="B43" s="1477" t="s">
        <v>133</v>
      </c>
      <c r="C43" s="1478"/>
      <c r="D43" s="1478"/>
      <c r="E43" s="1478"/>
      <c r="F43" s="1478"/>
      <c r="G43" s="1479"/>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480" t="s">
        <v>133</v>
      </c>
      <c r="C44" s="1481"/>
      <c r="D44" s="1481"/>
      <c r="E44" s="1481"/>
      <c r="F44" s="1481"/>
      <c r="G44" s="1482"/>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70" t="s">
        <v>133</v>
      </c>
      <c r="C45" s="1471"/>
      <c r="D45" s="1471"/>
      <c r="E45" s="1471"/>
      <c r="F45" s="1471"/>
      <c r="G45" s="1472"/>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75" t="s">
        <v>64</v>
      </c>
      <c r="B50" s="1483" t="s">
        <v>129</v>
      </c>
      <c r="C50" s="1484"/>
      <c r="D50" s="1484"/>
      <c r="E50" s="1484"/>
      <c r="F50" s="1484"/>
      <c r="G50" s="1485"/>
      <c r="H50" s="1489" t="s">
        <v>1</v>
      </c>
      <c r="I50" s="1491" t="s">
        <v>154</v>
      </c>
      <c r="J50" s="1499"/>
      <c r="K50" s="1491" t="s">
        <v>98</v>
      </c>
      <c r="L50" s="1492"/>
      <c r="M50" s="1491" t="s">
        <v>99</v>
      </c>
      <c r="N50" s="1492"/>
      <c r="O50" s="1491" t="s">
        <v>155</v>
      </c>
      <c r="P50" s="1492"/>
      <c r="Q50" s="1491" t="s">
        <v>100</v>
      </c>
      <c r="R50" s="1492"/>
      <c r="S50" s="1491" t="s">
        <v>156</v>
      </c>
      <c r="T50" s="1492"/>
      <c r="U50" s="1491" t="s">
        <v>101</v>
      </c>
      <c r="V50" s="1492"/>
      <c r="W50" s="1491" t="s">
        <v>157</v>
      </c>
      <c r="X50" s="1492"/>
      <c r="Y50" s="1491" t="s">
        <v>102</v>
      </c>
      <c r="Z50" s="1492"/>
      <c r="AA50" s="1491" t="s">
        <v>158</v>
      </c>
      <c r="AB50" s="1492"/>
      <c r="AC50" s="1491" t="s">
        <v>103</v>
      </c>
      <c r="AD50" s="1492"/>
      <c r="AE50" s="1491" t="s">
        <v>159</v>
      </c>
      <c r="AF50" s="1492"/>
      <c r="AG50" s="1475" t="s">
        <v>131</v>
      </c>
    </row>
    <row r="51" spans="1:33" ht="24" thickBot="1" x14ac:dyDescent="0.55000000000000004">
      <c r="A51" s="1476"/>
      <c r="B51" s="1486"/>
      <c r="C51" s="1487"/>
      <c r="D51" s="1487"/>
      <c r="E51" s="1487"/>
      <c r="F51" s="1487"/>
      <c r="G51" s="1488"/>
      <c r="H51" s="1490"/>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76"/>
    </row>
    <row r="52" spans="1:33" x14ac:dyDescent="0.5">
      <c r="A52" s="617" t="s">
        <v>132</v>
      </c>
      <c r="B52" s="1477" t="s">
        <v>133</v>
      </c>
      <c r="C52" s="1478"/>
      <c r="D52" s="1478"/>
      <c r="E52" s="1478"/>
      <c r="F52" s="1478"/>
      <c r="G52" s="1479"/>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480" t="s">
        <v>133</v>
      </c>
      <c r="C53" s="1481"/>
      <c r="D53" s="1481"/>
      <c r="E53" s="1481"/>
      <c r="F53" s="1481"/>
      <c r="G53" s="1482"/>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70" t="s">
        <v>133</v>
      </c>
      <c r="C54" s="1471"/>
      <c r="D54" s="1471"/>
      <c r="E54" s="1471"/>
      <c r="F54" s="1471"/>
      <c r="G54" s="1472"/>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75" t="s">
        <v>64</v>
      </c>
      <c r="B59" s="1483" t="s">
        <v>129</v>
      </c>
      <c r="C59" s="1484"/>
      <c r="D59" s="1484"/>
      <c r="E59" s="1484"/>
      <c r="F59" s="1484"/>
      <c r="G59" s="1485"/>
      <c r="H59" s="1489" t="s">
        <v>1</v>
      </c>
      <c r="I59" s="1491" t="s">
        <v>105</v>
      </c>
      <c r="J59" s="1499"/>
      <c r="K59" s="1491" t="s">
        <v>161</v>
      </c>
      <c r="L59" s="1492"/>
      <c r="M59" s="1491" t="s">
        <v>106</v>
      </c>
      <c r="N59" s="1492"/>
      <c r="O59" s="1491" t="s">
        <v>162</v>
      </c>
      <c r="P59" s="1492"/>
      <c r="Q59" s="1491" t="s">
        <v>107</v>
      </c>
      <c r="R59" s="1492"/>
      <c r="S59" s="1491" t="s">
        <v>163</v>
      </c>
      <c r="T59" s="1492"/>
      <c r="U59" s="1491" t="s">
        <v>108</v>
      </c>
      <c r="V59" s="1492"/>
      <c r="W59" s="1491" t="s">
        <v>164</v>
      </c>
      <c r="X59" s="1492"/>
      <c r="Y59" s="1491" t="s">
        <v>109</v>
      </c>
      <c r="Z59" s="1492"/>
      <c r="AA59" s="1491" t="s">
        <v>110</v>
      </c>
      <c r="AB59" s="1492"/>
      <c r="AC59" s="1491" t="s">
        <v>111</v>
      </c>
      <c r="AD59" s="1492"/>
      <c r="AE59" s="1491" t="s">
        <v>112</v>
      </c>
      <c r="AF59" s="1492"/>
      <c r="AG59" s="1475" t="s">
        <v>131</v>
      </c>
    </row>
    <row r="60" spans="1:33" ht="24" thickBot="1" x14ac:dyDescent="0.55000000000000004">
      <c r="A60" s="1476"/>
      <c r="B60" s="1486"/>
      <c r="C60" s="1487"/>
      <c r="D60" s="1487"/>
      <c r="E60" s="1487"/>
      <c r="F60" s="1487"/>
      <c r="G60" s="1488"/>
      <c r="H60" s="1490"/>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76"/>
    </row>
    <row r="61" spans="1:33" x14ac:dyDescent="0.5">
      <c r="A61" s="617" t="s">
        <v>132</v>
      </c>
      <c r="B61" s="1477" t="s">
        <v>133</v>
      </c>
      <c r="C61" s="1478"/>
      <c r="D61" s="1478"/>
      <c r="E61" s="1478"/>
      <c r="F61" s="1478"/>
      <c r="G61" s="1479"/>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480" t="s">
        <v>133</v>
      </c>
      <c r="C62" s="1481"/>
      <c r="D62" s="1481"/>
      <c r="E62" s="1481"/>
      <c r="F62" s="1481"/>
      <c r="G62" s="1482"/>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70" t="s">
        <v>133</v>
      </c>
      <c r="C63" s="1471"/>
      <c r="D63" s="1471"/>
      <c r="E63" s="1471"/>
      <c r="F63" s="1471"/>
      <c r="G63" s="1472"/>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75" t="s">
        <v>64</v>
      </c>
      <c r="B68" s="1483" t="s">
        <v>129</v>
      </c>
      <c r="C68" s="1484"/>
      <c r="D68" s="1484"/>
      <c r="E68" s="1484"/>
      <c r="F68" s="1484"/>
      <c r="G68" s="1485"/>
      <c r="H68" s="1489" t="s">
        <v>1</v>
      </c>
      <c r="I68" s="1491" t="s">
        <v>114</v>
      </c>
      <c r="J68" s="1499"/>
      <c r="K68" s="1491" t="s">
        <v>115</v>
      </c>
      <c r="L68" s="1492"/>
      <c r="M68" s="1491" t="s">
        <v>116</v>
      </c>
      <c r="N68" s="1492"/>
      <c r="O68" s="1491" t="s">
        <v>117</v>
      </c>
      <c r="P68" s="1492"/>
      <c r="Q68" s="1491" t="s">
        <v>118</v>
      </c>
      <c r="R68" s="1492"/>
      <c r="S68" s="1491" t="s">
        <v>119</v>
      </c>
      <c r="T68" s="1492"/>
      <c r="U68" s="1500" t="s">
        <v>120</v>
      </c>
      <c r="V68" s="1501"/>
      <c r="W68" s="1500" t="s">
        <v>121</v>
      </c>
      <c r="X68" s="1501"/>
      <c r="Y68" s="1491" t="s">
        <v>122</v>
      </c>
      <c r="Z68" s="1492"/>
      <c r="AA68" s="1491" t="s">
        <v>123</v>
      </c>
      <c r="AB68" s="1492"/>
      <c r="AC68" s="1491" t="s">
        <v>124</v>
      </c>
      <c r="AD68" s="1492"/>
      <c r="AE68" s="1491" t="s">
        <v>125</v>
      </c>
      <c r="AF68" s="1492"/>
      <c r="AG68" s="1475" t="s">
        <v>131</v>
      </c>
    </row>
    <row r="69" spans="1:33" ht="24" thickBot="1" x14ac:dyDescent="0.55000000000000004">
      <c r="A69" s="1476"/>
      <c r="B69" s="1486"/>
      <c r="C69" s="1487"/>
      <c r="D69" s="1487"/>
      <c r="E69" s="1487"/>
      <c r="F69" s="1487"/>
      <c r="G69" s="1488"/>
      <c r="H69" s="1490"/>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76"/>
    </row>
    <row r="70" spans="1:33" x14ac:dyDescent="0.5">
      <c r="A70" s="617" t="s">
        <v>132</v>
      </c>
      <c r="B70" s="1477" t="s">
        <v>133</v>
      </c>
      <c r="C70" s="1478"/>
      <c r="D70" s="1478"/>
      <c r="E70" s="1478"/>
      <c r="F70" s="1478"/>
      <c r="G70" s="1479"/>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480" t="s">
        <v>133</v>
      </c>
      <c r="C71" s="1481"/>
      <c r="D71" s="1481"/>
      <c r="E71" s="1481"/>
      <c r="F71" s="1481"/>
      <c r="G71" s="1482"/>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70" t="s">
        <v>133</v>
      </c>
      <c r="C72" s="1471"/>
      <c r="D72" s="1471"/>
      <c r="E72" s="1471"/>
      <c r="F72" s="1471"/>
      <c r="G72" s="1472"/>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75" t="s">
        <v>64</v>
      </c>
      <c r="B78" s="1483" t="s">
        <v>129</v>
      </c>
      <c r="C78" s="1484"/>
      <c r="D78" s="1484"/>
      <c r="E78" s="1484"/>
      <c r="F78" s="1484"/>
      <c r="G78" s="1485"/>
      <c r="H78" s="1489" t="s">
        <v>1</v>
      </c>
      <c r="I78" s="1473">
        <v>59810</v>
      </c>
      <c r="J78" s="1474"/>
      <c r="K78" s="1473">
        <v>59841</v>
      </c>
      <c r="L78" s="1474"/>
      <c r="M78" s="1473">
        <v>59871</v>
      </c>
      <c r="N78" s="1474"/>
      <c r="O78" s="1473">
        <v>59902</v>
      </c>
      <c r="P78" s="1474"/>
      <c r="Q78" s="1473">
        <v>59933</v>
      </c>
      <c r="R78" s="1474"/>
      <c r="S78" s="1473">
        <v>59962</v>
      </c>
      <c r="T78" s="1474"/>
      <c r="U78" s="1473">
        <v>59993</v>
      </c>
      <c r="V78" s="1474"/>
      <c r="W78" s="1473">
        <v>60023</v>
      </c>
      <c r="X78" s="1474"/>
      <c r="Y78" s="1473">
        <v>60054</v>
      </c>
      <c r="Z78" s="1474"/>
      <c r="AA78" s="1473">
        <v>60084</v>
      </c>
      <c r="AB78" s="1474"/>
      <c r="AC78" s="1473">
        <v>60115</v>
      </c>
      <c r="AD78" s="1474"/>
      <c r="AE78" s="1473">
        <v>60146</v>
      </c>
      <c r="AF78" s="1474"/>
      <c r="AG78" s="1475" t="s">
        <v>131</v>
      </c>
    </row>
    <row r="79" spans="1:33" ht="24" thickBot="1" x14ac:dyDescent="0.55000000000000004">
      <c r="A79" s="1476"/>
      <c r="B79" s="1486"/>
      <c r="C79" s="1487"/>
      <c r="D79" s="1487"/>
      <c r="E79" s="1487"/>
      <c r="F79" s="1487"/>
      <c r="G79" s="1488"/>
      <c r="H79" s="1490"/>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76"/>
    </row>
    <row r="80" spans="1:33" x14ac:dyDescent="0.5">
      <c r="A80" s="617" t="s">
        <v>132</v>
      </c>
      <c r="B80" s="1477" t="s">
        <v>133</v>
      </c>
      <c r="C80" s="1478"/>
      <c r="D80" s="1478"/>
      <c r="E80" s="1478"/>
      <c r="F80" s="1478"/>
      <c r="G80" s="1479"/>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480" t="s">
        <v>133</v>
      </c>
      <c r="C81" s="1481"/>
      <c r="D81" s="1481"/>
      <c r="E81" s="1481"/>
      <c r="F81" s="1481"/>
      <c r="G81" s="1482"/>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70" t="s">
        <v>133</v>
      </c>
      <c r="C82" s="1471"/>
      <c r="D82" s="1471"/>
      <c r="E82" s="1471"/>
      <c r="F82" s="1471"/>
      <c r="G82" s="1472"/>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75" t="s">
        <v>64</v>
      </c>
      <c r="B87" s="1483" t="s">
        <v>129</v>
      </c>
      <c r="C87" s="1484"/>
      <c r="D87" s="1484"/>
      <c r="E87" s="1484"/>
      <c r="F87" s="1484"/>
      <c r="G87" s="1485"/>
      <c r="H87" s="1489" t="s">
        <v>1</v>
      </c>
      <c r="I87" s="1473">
        <v>60176</v>
      </c>
      <c r="J87" s="1474"/>
      <c r="K87" s="1473">
        <v>60207</v>
      </c>
      <c r="L87" s="1474"/>
      <c r="M87" s="1473">
        <v>60237</v>
      </c>
      <c r="N87" s="1474"/>
      <c r="O87" s="1473">
        <v>60268</v>
      </c>
      <c r="P87" s="1474"/>
      <c r="Q87" s="1473">
        <v>60299</v>
      </c>
      <c r="R87" s="1474"/>
      <c r="S87" s="1473">
        <v>60327</v>
      </c>
      <c r="T87" s="1474"/>
      <c r="U87" s="1473">
        <v>60358</v>
      </c>
      <c r="V87" s="1474"/>
      <c r="W87" s="1473">
        <v>60388</v>
      </c>
      <c r="X87" s="1474"/>
      <c r="Y87" s="1473">
        <v>60419</v>
      </c>
      <c r="Z87" s="1474"/>
      <c r="AA87" s="1473">
        <v>60449</v>
      </c>
      <c r="AB87" s="1474"/>
      <c r="AC87" s="1473">
        <v>60480</v>
      </c>
      <c r="AD87" s="1474"/>
      <c r="AE87" s="1473">
        <v>60511</v>
      </c>
      <c r="AF87" s="1474"/>
      <c r="AG87" s="1475" t="s">
        <v>131</v>
      </c>
    </row>
    <row r="88" spans="1:33" ht="24" thickBot="1" x14ac:dyDescent="0.55000000000000004">
      <c r="A88" s="1476"/>
      <c r="B88" s="1486"/>
      <c r="C88" s="1487"/>
      <c r="D88" s="1487"/>
      <c r="E88" s="1487"/>
      <c r="F88" s="1487"/>
      <c r="G88" s="1488"/>
      <c r="H88" s="1490"/>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76"/>
    </row>
    <row r="89" spans="1:33" x14ac:dyDescent="0.5">
      <c r="A89" s="617" t="s">
        <v>132</v>
      </c>
      <c r="B89" s="1477" t="s">
        <v>133</v>
      </c>
      <c r="C89" s="1478"/>
      <c r="D89" s="1478"/>
      <c r="E89" s="1478"/>
      <c r="F89" s="1478"/>
      <c r="G89" s="1479"/>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480" t="s">
        <v>133</v>
      </c>
      <c r="C90" s="1481"/>
      <c r="D90" s="1481"/>
      <c r="E90" s="1481"/>
      <c r="F90" s="1481"/>
      <c r="G90" s="1482"/>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70" t="s">
        <v>133</v>
      </c>
      <c r="C91" s="1471"/>
      <c r="D91" s="1471"/>
      <c r="E91" s="1471"/>
      <c r="F91" s="1471"/>
      <c r="G91" s="1472"/>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75" t="s">
        <v>64</v>
      </c>
      <c r="B96" s="1483" t="s">
        <v>129</v>
      </c>
      <c r="C96" s="1484"/>
      <c r="D96" s="1484"/>
      <c r="E96" s="1484"/>
      <c r="F96" s="1484"/>
      <c r="G96" s="1485"/>
      <c r="H96" s="1489" t="s">
        <v>1</v>
      </c>
      <c r="I96" s="1473">
        <v>60541</v>
      </c>
      <c r="J96" s="1474"/>
      <c r="K96" s="1473">
        <v>60572</v>
      </c>
      <c r="L96" s="1474"/>
      <c r="M96" s="1473">
        <v>60602</v>
      </c>
      <c r="N96" s="1474"/>
      <c r="O96" s="1473">
        <v>60633</v>
      </c>
      <c r="P96" s="1474"/>
      <c r="Q96" s="1473">
        <v>60664</v>
      </c>
      <c r="R96" s="1474"/>
      <c r="S96" s="1473">
        <v>60692</v>
      </c>
      <c r="T96" s="1474"/>
      <c r="U96" s="1473">
        <v>60723</v>
      </c>
      <c r="V96" s="1474"/>
      <c r="W96" s="1473">
        <v>60753</v>
      </c>
      <c r="X96" s="1474"/>
      <c r="Y96" s="1473">
        <v>60784</v>
      </c>
      <c r="Z96" s="1474"/>
      <c r="AA96" s="1473">
        <v>60814</v>
      </c>
      <c r="AB96" s="1474"/>
      <c r="AC96" s="1473">
        <v>60845</v>
      </c>
      <c r="AD96" s="1474"/>
      <c r="AE96" s="1473">
        <v>60876</v>
      </c>
      <c r="AF96" s="1474"/>
      <c r="AG96" s="1475" t="s">
        <v>131</v>
      </c>
    </row>
    <row r="97" spans="1:33" ht="24" thickBot="1" x14ac:dyDescent="0.55000000000000004">
      <c r="A97" s="1476"/>
      <c r="B97" s="1486"/>
      <c r="C97" s="1487"/>
      <c r="D97" s="1487"/>
      <c r="E97" s="1487"/>
      <c r="F97" s="1487"/>
      <c r="G97" s="1488"/>
      <c r="H97" s="1490"/>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76"/>
    </row>
    <row r="98" spans="1:33" x14ac:dyDescent="0.5">
      <c r="A98" s="617" t="s">
        <v>132</v>
      </c>
      <c r="B98" s="1477" t="s">
        <v>133</v>
      </c>
      <c r="C98" s="1478"/>
      <c r="D98" s="1478"/>
      <c r="E98" s="1478"/>
      <c r="F98" s="1478"/>
      <c r="G98" s="1479"/>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480" t="s">
        <v>133</v>
      </c>
      <c r="C99" s="1481"/>
      <c r="D99" s="1481"/>
      <c r="E99" s="1481"/>
      <c r="F99" s="1481"/>
      <c r="G99" s="1482"/>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70" t="s">
        <v>133</v>
      </c>
      <c r="C100" s="1471"/>
      <c r="D100" s="1471"/>
      <c r="E100" s="1471"/>
      <c r="F100" s="1471"/>
      <c r="G100" s="1472"/>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75" t="s">
        <v>64</v>
      </c>
      <c r="B105" s="1483" t="s">
        <v>129</v>
      </c>
      <c r="C105" s="1484"/>
      <c r="D105" s="1484"/>
      <c r="E105" s="1484"/>
      <c r="F105" s="1484"/>
      <c r="G105" s="1485"/>
      <c r="H105" s="1489" t="s">
        <v>1</v>
      </c>
      <c r="I105" s="1473">
        <v>60906</v>
      </c>
      <c r="J105" s="1474"/>
      <c r="K105" s="1473">
        <v>60937</v>
      </c>
      <c r="L105" s="1474"/>
      <c r="M105" s="1473">
        <v>60967</v>
      </c>
      <c r="N105" s="1474"/>
      <c r="O105" s="1473">
        <v>60998</v>
      </c>
      <c r="P105" s="1474"/>
      <c r="Q105" s="1473">
        <v>61029</v>
      </c>
      <c r="R105" s="1474"/>
      <c r="S105" s="1473">
        <v>61057</v>
      </c>
      <c r="T105" s="1474"/>
      <c r="U105" s="1473">
        <v>61088</v>
      </c>
      <c r="V105" s="1474"/>
      <c r="W105" s="1473">
        <v>61118</v>
      </c>
      <c r="X105" s="1474"/>
      <c r="Y105" s="1473">
        <v>61149</v>
      </c>
      <c r="Z105" s="1474"/>
      <c r="AA105" s="1473">
        <v>61179</v>
      </c>
      <c r="AB105" s="1474"/>
      <c r="AC105" s="1473">
        <v>61210</v>
      </c>
      <c r="AD105" s="1474"/>
      <c r="AE105" s="1473">
        <v>61241</v>
      </c>
      <c r="AF105" s="1474"/>
      <c r="AG105" s="1475" t="s">
        <v>131</v>
      </c>
    </row>
    <row r="106" spans="1:33" ht="24" thickBot="1" x14ac:dyDescent="0.55000000000000004">
      <c r="A106" s="1476"/>
      <c r="B106" s="1486"/>
      <c r="C106" s="1487"/>
      <c r="D106" s="1487"/>
      <c r="E106" s="1487"/>
      <c r="F106" s="1487"/>
      <c r="G106" s="1488"/>
      <c r="H106" s="1490"/>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76"/>
    </row>
    <row r="107" spans="1:33" x14ac:dyDescent="0.5">
      <c r="A107" s="617" t="s">
        <v>132</v>
      </c>
      <c r="B107" s="1477" t="s">
        <v>133</v>
      </c>
      <c r="C107" s="1478"/>
      <c r="D107" s="1478"/>
      <c r="E107" s="1478"/>
      <c r="F107" s="1478"/>
      <c r="G107" s="1479"/>
      <c r="H107" s="618" t="s">
        <v>134</v>
      </c>
      <c r="I107" s="609" t="s">
        <v>6</v>
      </c>
      <c r="J107" s="619" t="s">
        <v>69</v>
      </c>
      <c r="K107" s="620" t="s">
        <v>69</v>
      </c>
      <c r="L107" s="599" t="s">
        <v>69</v>
      </c>
      <c r="M107" s="620" t="s">
        <v>6</v>
      </c>
      <c r="N107" s="599" t="s">
        <v>69</v>
      </c>
      <c r="O107" s="620" t="s">
        <v>6</v>
      </c>
      <c r="P107" s="599" t="s">
        <v>69</v>
      </c>
      <c r="Q107" s="620" t="s">
        <v>6</v>
      </c>
      <c r="R107" s="599" t="s">
        <v>69</v>
      </c>
      <c r="S107" s="620" t="s">
        <v>6</v>
      </c>
      <c r="T107" s="599" t="s">
        <v>69</v>
      </c>
      <c r="U107" s="620" t="s">
        <v>6</v>
      </c>
      <c r="V107" s="599" t="s">
        <v>69</v>
      </c>
      <c r="W107" s="620" t="s">
        <v>69</v>
      </c>
      <c r="X107" s="599" t="s">
        <v>69</v>
      </c>
      <c r="Y107" s="620" t="s">
        <v>7</v>
      </c>
      <c r="Z107" s="599" t="s">
        <v>69</v>
      </c>
      <c r="AA107" s="620" t="s">
        <v>7</v>
      </c>
      <c r="AB107" s="599" t="s">
        <v>69</v>
      </c>
      <c r="AC107" s="620" t="s">
        <v>69</v>
      </c>
      <c r="AD107" s="599" t="s">
        <v>69</v>
      </c>
      <c r="AE107" s="620" t="s">
        <v>7</v>
      </c>
      <c r="AF107" s="599" t="s">
        <v>69</v>
      </c>
      <c r="AG107" s="618"/>
    </row>
    <row r="108" spans="1:33" x14ac:dyDescent="0.5">
      <c r="A108" s="622" t="s">
        <v>135</v>
      </c>
      <c r="B108" s="1480" t="s">
        <v>133</v>
      </c>
      <c r="C108" s="1481"/>
      <c r="D108" s="1481"/>
      <c r="E108" s="1481"/>
      <c r="F108" s="1481"/>
      <c r="G108" s="1482"/>
      <c r="H108" s="623" t="s">
        <v>134</v>
      </c>
      <c r="I108" s="629" t="s">
        <v>6</v>
      </c>
      <c r="J108" s="630" t="s">
        <v>69</v>
      </c>
      <c r="K108" s="626" t="s">
        <v>69</v>
      </c>
      <c r="L108" s="627" t="s">
        <v>69</v>
      </c>
      <c r="M108" s="626" t="s">
        <v>6</v>
      </c>
      <c r="N108" s="627" t="s">
        <v>69</v>
      </c>
      <c r="O108" s="626" t="s">
        <v>6</v>
      </c>
      <c r="P108" s="627" t="s">
        <v>69</v>
      </c>
      <c r="Q108" s="626" t="s">
        <v>6</v>
      </c>
      <c r="R108" s="627" t="s">
        <v>69</v>
      </c>
      <c r="S108" s="626" t="s">
        <v>6</v>
      </c>
      <c r="T108" s="627" t="s">
        <v>69</v>
      </c>
      <c r="U108" s="626" t="s">
        <v>6</v>
      </c>
      <c r="V108" s="627" t="s">
        <v>69</v>
      </c>
      <c r="W108" s="626" t="s">
        <v>69</v>
      </c>
      <c r="X108" s="627" t="s">
        <v>69</v>
      </c>
      <c r="Y108" s="626" t="s">
        <v>7</v>
      </c>
      <c r="Z108" s="627" t="s">
        <v>69</v>
      </c>
      <c r="AA108" s="626" t="s">
        <v>7</v>
      </c>
      <c r="AB108" s="627" t="s">
        <v>69</v>
      </c>
      <c r="AC108" s="626" t="s">
        <v>69</v>
      </c>
      <c r="AD108" s="627" t="s">
        <v>69</v>
      </c>
      <c r="AE108" s="626" t="s">
        <v>7</v>
      </c>
      <c r="AF108" s="627" t="s">
        <v>69</v>
      </c>
      <c r="AG108" s="623"/>
    </row>
    <row r="109" spans="1:33" ht="24" thickBot="1" x14ac:dyDescent="0.55000000000000004">
      <c r="A109" s="628" t="s">
        <v>144</v>
      </c>
      <c r="B109" s="1470" t="s">
        <v>133</v>
      </c>
      <c r="C109" s="1471"/>
      <c r="D109" s="1471"/>
      <c r="E109" s="1471"/>
      <c r="F109" s="1471"/>
      <c r="G109" s="1472"/>
      <c r="H109" s="611" t="s">
        <v>134</v>
      </c>
      <c r="I109" s="540" t="s">
        <v>6</v>
      </c>
      <c r="J109" s="541" t="s">
        <v>69</v>
      </c>
      <c r="K109" s="621" t="s">
        <v>69</v>
      </c>
      <c r="L109" s="597" t="s">
        <v>69</v>
      </c>
      <c r="M109" s="621" t="s">
        <v>6</v>
      </c>
      <c r="N109" s="597" t="s">
        <v>69</v>
      </c>
      <c r="O109" s="621" t="s">
        <v>6</v>
      </c>
      <c r="P109" s="597" t="s">
        <v>69</v>
      </c>
      <c r="Q109" s="621" t="s">
        <v>6</v>
      </c>
      <c r="R109" s="597" t="s">
        <v>69</v>
      </c>
      <c r="S109" s="621" t="s">
        <v>6</v>
      </c>
      <c r="T109" s="597" t="s">
        <v>69</v>
      </c>
      <c r="U109" s="621" t="s">
        <v>6</v>
      </c>
      <c r="V109" s="597" t="s">
        <v>69</v>
      </c>
      <c r="W109" s="621" t="s">
        <v>69</v>
      </c>
      <c r="X109" s="597" t="s">
        <v>69</v>
      </c>
      <c r="Y109" s="621" t="s">
        <v>7</v>
      </c>
      <c r="Z109" s="597" t="s">
        <v>69</v>
      </c>
      <c r="AA109" s="621" t="s">
        <v>7</v>
      </c>
      <c r="AB109" s="597" t="s">
        <v>69</v>
      </c>
      <c r="AC109" s="621" t="s">
        <v>69</v>
      </c>
      <c r="AD109" s="597" t="s">
        <v>69</v>
      </c>
      <c r="AE109" s="621" t="s">
        <v>7</v>
      </c>
      <c r="AF109" s="597" t="s">
        <v>69</v>
      </c>
      <c r="AG109" s="611"/>
    </row>
    <row r="110" spans="1:33" x14ac:dyDescent="0.5">
      <c r="A110" s="613" t="s">
        <v>75</v>
      </c>
    </row>
    <row r="111" spans="1:33" x14ac:dyDescent="0.5">
      <c r="A111" s="601" t="s">
        <v>152</v>
      </c>
    </row>
    <row r="113" spans="1:33" ht="24" thickBot="1" x14ac:dyDescent="0.55000000000000004">
      <c r="A113" s="600" t="s">
        <v>616</v>
      </c>
    </row>
    <row r="114" spans="1:33" ht="24" thickBot="1" x14ac:dyDescent="0.55000000000000004">
      <c r="A114" s="1475" t="s">
        <v>64</v>
      </c>
      <c r="B114" s="1483" t="s">
        <v>129</v>
      </c>
      <c r="C114" s="1484"/>
      <c r="D114" s="1484"/>
      <c r="E114" s="1484"/>
      <c r="F114" s="1484"/>
      <c r="G114" s="1485"/>
      <c r="H114" s="1489" t="s">
        <v>1</v>
      </c>
      <c r="I114" s="1473">
        <v>61271</v>
      </c>
      <c r="J114" s="1474"/>
      <c r="K114" s="1473">
        <v>61302</v>
      </c>
      <c r="L114" s="1474"/>
      <c r="M114" s="1473">
        <v>61332</v>
      </c>
      <c r="N114" s="1474"/>
      <c r="O114" s="1473">
        <v>61363</v>
      </c>
      <c r="P114" s="1474"/>
      <c r="Q114" s="1473">
        <v>61394</v>
      </c>
      <c r="R114" s="1474"/>
      <c r="S114" s="1473">
        <v>61423</v>
      </c>
      <c r="T114" s="1474"/>
      <c r="U114" s="1473">
        <v>61454</v>
      </c>
      <c r="V114" s="1474"/>
      <c r="W114" s="1473">
        <v>61484</v>
      </c>
      <c r="X114" s="1474"/>
      <c r="Y114" s="1473">
        <v>61515</v>
      </c>
      <c r="Z114" s="1474"/>
      <c r="AA114" s="1473">
        <v>61545</v>
      </c>
      <c r="AB114" s="1474"/>
      <c r="AC114" s="1473">
        <v>61576</v>
      </c>
      <c r="AD114" s="1474"/>
      <c r="AE114" s="1473">
        <v>61607</v>
      </c>
      <c r="AF114" s="1474"/>
      <c r="AG114" s="1475" t="s">
        <v>131</v>
      </c>
    </row>
    <row r="115" spans="1:33" ht="24" thickBot="1" x14ac:dyDescent="0.55000000000000004">
      <c r="A115" s="1476"/>
      <c r="B115" s="1486"/>
      <c r="C115" s="1487"/>
      <c r="D115" s="1487"/>
      <c r="E115" s="1487"/>
      <c r="F115" s="1487"/>
      <c r="G115" s="1488"/>
      <c r="H115" s="1490"/>
      <c r="I115" s="614" t="s">
        <v>3</v>
      </c>
      <c r="J115" s="615" t="s">
        <v>4</v>
      </c>
      <c r="K115" s="614" t="s">
        <v>3</v>
      </c>
      <c r="L115" s="615" t="s">
        <v>4</v>
      </c>
      <c r="M115" s="614" t="s">
        <v>3</v>
      </c>
      <c r="N115" s="615" t="s">
        <v>4</v>
      </c>
      <c r="O115" s="614" t="s">
        <v>3</v>
      </c>
      <c r="P115" s="615" t="s">
        <v>4</v>
      </c>
      <c r="Q115" s="614" t="s">
        <v>3</v>
      </c>
      <c r="R115" s="615" t="s">
        <v>4</v>
      </c>
      <c r="S115" s="614" t="s">
        <v>3</v>
      </c>
      <c r="T115" s="615" t="s">
        <v>4</v>
      </c>
      <c r="U115" s="614" t="s">
        <v>3</v>
      </c>
      <c r="V115" s="615" t="s">
        <v>4</v>
      </c>
      <c r="W115" s="614" t="s">
        <v>3</v>
      </c>
      <c r="X115" s="615" t="s">
        <v>4</v>
      </c>
      <c r="Y115" s="614" t="s">
        <v>3</v>
      </c>
      <c r="Z115" s="615" t="s">
        <v>4</v>
      </c>
      <c r="AA115" s="614" t="s">
        <v>3</v>
      </c>
      <c r="AB115" s="615" t="s">
        <v>4</v>
      </c>
      <c r="AC115" s="614" t="s">
        <v>3</v>
      </c>
      <c r="AD115" s="615" t="s">
        <v>4</v>
      </c>
      <c r="AE115" s="614" t="s">
        <v>3</v>
      </c>
      <c r="AF115" s="615" t="s">
        <v>4</v>
      </c>
      <c r="AG115" s="1476"/>
    </row>
    <row r="116" spans="1:33" x14ac:dyDescent="0.5">
      <c r="A116" s="617" t="s">
        <v>132</v>
      </c>
      <c r="B116" s="1477" t="s">
        <v>133</v>
      </c>
      <c r="C116" s="1478"/>
      <c r="D116" s="1478"/>
      <c r="E116" s="1478"/>
      <c r="F116" s="1478"/>
      <c r="G116" s="1479"/>
      <c r="H116" s="618" t="s">
        <v>134</v>
      </c>
      <c r="I116" s="609" t="s">
        <v>6</v>
      </c>
      <c r="J116" s="619" t="s">
        <v>69</v>
      </c>
      <c r="K116" s="620" t="s">
        <v>69</v>
      </c>
      <c r="L116" s="599" t="s">
        <v>69</v>
      </c>
      <c r="M116" s="620" t="s">
        <v>6</v>
      </c>
      <c r="N116" s="599" t="s">
        <v>69</v>
      </c>
      <c r="O116" s="620" t="s">
        <v>6</v>
      </c>
      <c r="P116" s="599" t="s">
        <v>69</v>
      </c>
      <c r="Q116" s="620"/>
      <c r="R116" s="599"/>
      <c r="S116" s="620"/>
      <c r="T116" s="599"/>
      <c r="U116" s="620"/>
      <c r="V116" s="599"/>
      <c r="W116" s="620"/>
      <c r="X116" s="599"/>
      <c r="Y116" s="620"/>
      <c r="Z116" s="599"/>
      <c r="AA116" s="620"/>
      <c r="AB116" s="599"/>
      <c r="AC116" s="620"/>
      <c r="AD116" s="599"/>
      <c r="AE116" s="620"/>
      <c r="AF116" s="599"/>
      <c r="AG116" s="618"/>
    </row>
    <row r="117" spans="1:33" x14ac:dyDescent="0.5">
      <c r="A117" s="622" t="s">
        <v>135</v>
      </c>
      <c r="B117" s="1480" t="s">
        <v>133</v>
      </c>
      <c r="C117" s="1481"/>
      <c r="D117" s="1481"/>
      <c r="E117" s="1481"/>
      <c r="F117" s="1481"/>
      <c r="G117" s="1482"/>
      <c r="H117" s="623" t="s">
        <v>134</v>
      </c>
      <c r="I117" s="629" t="s">
        <v>6</v>
      </c>
      <c r="J117" s="630" t="s">
        <v>69</v>
      </c>
      <c r="K117" s="626" t="s">
        <v>69</v>
      </c>
      <c r="L117" s="627" t="s">
        <v>69</v>
      </c>
      <c r="M117" s="626" t="s">
        <v>6</v>
      </c>
      <c r="N117" s="627" t="s">
        <v>69</v>
      </c>
      <c r="O117" s="626" t="s">
        <v>6</v>
      </c>
      <c r="P117" s="627" t="s">
        <v>69</v>
      </c>
      <c r="Q117" s="626"/>
      <c r="R117" s="627"/>
      <c r="S117" s="626"/>
      <c r="T117" s="627"/>
      <c r="U117" s="626"/>
      <c r="V117" s="627"/>
      <c r="W117" s="626"/>
      <c r="X117" s="627"/>
      <c r="Y117" s="626"/>
      <c r="Z117" s="627"/>
      <c r="AA117" s="626"/>
      <c r="AB117" s="627"/>
      <c r="AC117" s="626"/>
      <c r="AD117" s="627"/>
      <c r="AE117" s="626"/>
      <c r="AF117" s="627"/>
      <c r="AG117" s="623"/>
    </row>
    <row r="118" spans="1:33" ht="24" thickBot="1" x14ac:dyDescent="0.55000000000000004">
      <c r="A118" s="628" t="s">
        <v>144</v>
      </c>
      <c r="B118" s="1470" t="s">
        <v>133</v>
      </c>
      <c r="C118" s="1471"/>
      <c r="D118" s="1471"/>
      <c r="E118" s="1471"/>
      <c r="F118" s="1471"/>
      <c r="G118" s="1472"/>
      <c r="H118" s="611" t="s">
        <v>134</v>
      </c>
      <c r="I118" s="540" t="s">
        <v>6</v>
      </c>
      <c r="J118" s="541" t="s">
        <v>69</v>
      </c>
      <c r="K118" s="621" t="s">
        <v>69</v>
      </c>
      <c r="L118" s="597" t="s">
        <v>69</v>
      </c>
      <c r="M118" s="621" t="s">
        <v>6</v>
      </c>
      <c r="N118" s="597" t="s">
        <v>69</v>
      </c>
      <c r="O118" s="621" t="s">
        <v>6</v>
      </c>
      <c r="P118" s="597" t="s">
        <v>69</v>
      </c>
      <c r="Q118" s="621"/>
      <c r="R118" s="597"/>
      <c r="S118" s="621"/>
      <c r="T118" s="597"/>
      <c r="U118" s="621"/>
      <c r="V118" s="597"/>
      <c r="W118" s="621"/>
      <c r="X118" s="597"/>
      <c r="Y118" s="621"/>
      <c r="Z118" s="597"/>
      <c r="AA118" s="621"/>
      <c r="AB118" s="597"/>
      <c r="AC118" s="621"/>
      <c r="AD118" s="597"/>
      <c r="AE118" s="621"/>
      <c r="AF118" s="597"/>
      <c r="AG118" s="611"/>
    </row>
    <row r="119" spans="1:33" x14ac:dyDescent="0.5">
      <c r="A119" s="613" t="s">
        <v>75</v>
      </c>
    </row>
    <row r="120" spans="1:33" x14ac:dyDescent="0.5">
      <c r="A120" s="601" t="s">
        <v>152</v>
      </c>
    </row>
  </sheetData>
  <mergeCells count="198">
    <mergeCell ref="B118:G118"/>
    <mergeCell ref="U114:V114"/>
    <mergeCell ref="W114:X114"/>
    <mergeCell ref="Y114:Z114"/>
    <mergeCell ref="AA114:AB114"/>
    <mergeCell ref="AC114:AD114"/>
    <mergeCell ref="AE114:AF114"/>
    <mergeCell ref="AG114:AG115"/>
    <mergeCell ref="B116:G116"/>
    <mergeCell ref="B117:G117"/>
    <mergeCell ref="A114:A115"/>
    <mergeCell ref="B114:G115"/>
    <mergeCell ref="H114:H115"/>
    <mergeCell ref="I114:J114"/>
    <mergeCell ref="K114:L114"/>
    <mergeCell ref="M114:N114"/>
    <mergeCell ref="O114:P114"/>
    <mergeCell ref="Q114:R114"/>
    <mergeCell ref="S114:T114"/>
    <mergeCell ref="B100:G100"/>
    <mergeCell ref="U96:V96"/>
    <mergeCell ref="W96:X96"/>
    <mergeCell ref="Y96:Z96"/>
    <mergeCell ref="AA96:AB96"/>
    <mergeCell ref="AC96:AD96"/>
    <mergeCell ref="AE96:AF96"/>
    <mergeCell ref="AG96:AG97"/>
    <mergeCell ref="B98:G98"/>
    <mergeCell ref="B99:G99"/>
    <mergeCell ref="A96:A97"/>
    <mergeCell ref="B96:G97"/>
    <mergeCell ref="H96:H97"/>
    <mergeCell ref="I96:J96"/>
    <mergeCell ref="K96:L96"/>
    <mergeCell ref="M96:N96"/>
    <mergeCell ref="O96:P96"/>
    <mergeCell ref="Q96:R96"/>
    <mergeCell ref="S96:T96"/>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B80:G80"/>
    <mergeCell ref="B81:G81"/>
    <mergeCell ref="B82:G82"/>
    <mergeCell ref="A87:A88"/>
    <mergeCell ref="B87:G88"/>
    <mergeCell ref="H87:H88"/>
    <mergeCell ref="I87:J87"/>
    <mergeCell ref="K87:L87"/>
    <mergeCell ref="M87:N87"/>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70:G70"/>
    <mergeCell ref="B63:G63"/>
    <mergeCell ref="A68:A69"/>
    <mergeCell ref="B68:G69"/>
    <mergeCell ref="H68:H69"/>
    <mergeCell ref="I68:J68"/>
    <mergeCell ref="B71:G71"/>
    <mergeCell ref="B72:G72"/>
    <mergeCell ref="A78:A79"/>
    <mergeCell ref="B78:G79"/>
    <mergeCell ref="H78:H7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U41:V41"/>
    <mergeCell ref="W41:X41"/>
    <mergeCell ref="Y41:Y42"/>
    <mergeCell ref="B43:G43"/>
    <mergeCell ref="B44:G44"/>
    <mergeCell ref="B45:G45"/>
    <mergeCell ref="I41:J41"/>
    <mergeCell ref="K41:L41"/>
    <mergeCell ref="M41:N41"/>
    <mergeCell ref="O41:P41"/>
    <mergeCell ref="Q41:R41"/>
    <mergeCell ref="S41:T41"/>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B19:G19"/>
    <mergeCell ref="A24:A25"/>
    <mergeCell ref="B24:G25"/>
    <mergeCell ref="H24:H25"/>
    <mergeCell ref="I24:J24"/>
    <mergeCell ref="A16:A17"/>
    <mergeCell ref="B16:G17"/>
    <mergeCell ref="H16:H17"/>
    <mergeCell ref="I16:J16"/>
    <mergeCell ref="K16:L16"/>
    <mergeCell ref="M16:M17"/>
    <mergeCell ref="B2:G2"/>
    <mergeCell ref="B3:G3"/>
    <mergeCell ref="B4:G4"/>
    <mergeCell ref="B9:G9"/>
    <mergeCell ref="B10:G10"/>
    <mergeCell ref="B11:G11"/>
    <mergeCell ref="B18:G18"/>
    <mergeCell ref="A105:A106"/>
    <mergeCell ref="B105:G106"/>
    <mergeCell ref="H105:H106"/>
    <mergeCell ref="I105:J105"/>
    <mergeCell ref="K105:L105"/>
    <mergeCell ref="M105:N105"/>
    <mergeCell ref="O105:P105"/>
    <mergeCell ref="Q105:R105"/>
    <mergeCell ref="S105:T105"/>
    <mergeCell ref="B109:G109"/>
    <mergeCell ref="U105:V105"/>
    <mergeCell ref="W105:X105"/>
    <mergeCell ref="Y105:Z105"/>
    <mergeCell ref="AA105:AB105"/>
    <mergeCell ref="AC105:AD105"/>
    <mergeCell ref="AE105:AF105"/>
    <mergeCell ref="AG105:AG106"/>
    <mergeCell ref="B107:G107"/>
    <mergeCell ref="B108:G10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64"/>
  <sheetViews>
    <sheetView topLeftCell="A46" zoomScale="85" zoomScaleNormal="85" workbookViewId="0">
      <selection activeCell="D61" sqref="D61:D64"/>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622</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t="s">
        <v>62</v>
      </c>
      <c r="D54" s="15" t="s">
        <v>62</v>
      </c>
      <c r="E54" s="33">
        <v>0.05</v>
      </c>
      <c r="F54" s="18"/>
    </row>
    <row r="55" spans="1:6" ht="21.75" x14ac:dyDescent="0.5">
      <c r="A55" s="19" t="s">
        <v>174</v>
      </c>
      <c r="B55" s="4" t="s">
        <v>173</v>
      </c>
      <c r="C55" s="4" t="s">
        <v>62</v>
      </c>
      <c r="D55" s="4" t="s">
        <v>62</v>
      </c>
      <c r="E55" s="21">
        <v>1</v>
      </c>
      <c r="F55" s="22"/>
    </row>
    <row r="56" spans="1:6" ht="21.75" x14ac:dyDescent="0.5">
      <c r="A56" s="19" t="s">
        <v>175</v>
      </c>
      <c r="B56" s="4" t="s">
        <v>173</v>
      </c>
      <c r="C56" s="4" t="s">
        <v>62</v>
      </c>
      <c r="D56" s="4" t="s">
        <v>62</v>
      </c>
      <c r="E56" s="21">
        <v>1</v>
      </c>
      <c r="F56" s="22"/>
    </row>
    <row r="57" spans="1:6" ht="22.5" thickBot="1" x14ac:dyDescent="0.55000000000000004">
      <c r="A57" s="23" t="s">
        <v>176</v>
      </c>
      <c r="B57" s="5" t="s">
        <v>173</v>
      </c>
      <c r="C57" s="5" t="s">
        <v>62</v>
      </c>
      <c r="D57" s="5" t="s">
        <v>62</v>
      </c>
      <c r="E57" s="25">
        <v>1</v>
      </c>
      <c r="F57" s="26"/>
    </row>
    <row r="59" spans="1:6" ht="21.75" thickBot="1" x14ac:dyDescent="0.5">
      <c r="A59" s="9" t="s">
        <v>623</v>
      </c>
      <c r="B59" s="9"/>
      <c r="C59" s="9"/>
      <c r="D59" s="9"/>
      <c r="E59" s="9"/>
      <c r="F59" s="9"/>
    </row>
    <row r="60" spans="1:6" ht="22.5" thickBot="1" x14ac:dyDescent="0.55000000000000004">
      <c r="A60" s="10" t="s">
        <v>170</v>
      </c>
      <c r="B60" s="1454" t="s">
        <v>1</v>
      </c>
      <c r="C60" s="12" t="s">
        <v>624</v>
      </c>
      <c r="D60" s="12" t="s">
        <v>625</v>
      </c>
      <c r="E60" s="1453" t="s">
        <v>171</v>
      </c>
      <c r="F60" s="10" t="s">
        <v>131</v>
      </c>
    </row>
    <row r="61" spans="1:6" ht="21.75" x14ac:dyDescent="0.5">
      <c r="A61" s="14" t="s">
        <v>172</v>
      </c>
      <c r="B61" s="15" t="s">
        <v>173</v>
      </c>
      <c r="C61" s="15" t="s">
        <v>62</v>
      </c>
      <c r="D61" s="15"/>
      <c r="E61" s="33">
        <v>0.05</v>
      </c>
      <c r="F61" s="18"/>
    </row>
    <row r="62" spans="1:6" ht="21.75" x14ac:dyDescent="0.5">
      <c r="A62" s="19" t="s">
        <v>174</v>
      </c>
      <c r="B62" s="4" t="s">
        <v>173</v>
      </c>
      <c r="C62" s="4" t="s">
        <v>62</v>
      </c>
      <c r="D62" s="4"/>
      <c r="E62" s="21">
        <v>1</v>
      </c>
      <c r="F62" s="22"/>
    </row>
    <row r="63" spans="1:6" ht="21.75" x14ac:dyDescent="0.5">
      <c r="A63" s="19" t="s">
        <v>175</v>
      </c>
      <c r="B63" s="4" t="s">
        <v>173</v>
      </c>
      <c r="C63" s="4" t="s">
        <v>62</v>
      </c>
      <c r="D63" s="4"/>
      <c r="E63" s="21">
        <v>1</v>
      </c>
      <c r="F63" s="22"/>
    </row>
    <row r="64" spans="1:6" ht="22.5" thickBot="1" x14ac:dyDescent="0.55000000000000004">
      <c r="A64" s="23" t="s">
        <v>176</v>
      </c>
      <c r="B64" s="5" t="s">
        <v>173</v>
      </c>
      <c r="C64" s="5" t="s">
        <v>62</v>
      </c>
      <c r="D64" s="5"/>
      <c r="E64" s="25">
        <v>1</v>
      </c>
      <c r="F64" s="26"/>
    </row>
  </sheetData>
  <pageMargins left="0.7" right="0.7" top="0.75" bottom="0.75" header="0.3" footer="0.3"/>
  <pageSetup paperSize="9" scale="9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504"/>
  <sheetViews>
    <sheetView topLeftCell="A459" zoomScale="70" zoomScaleNormal="70" workbookViewId="0">
      <selection activeCell="AF474" sqref="AF474"/>
    </sheetView>
  </sheetViews>
  <sheetFormatPr defaultRowHeight="12.75" x14ac:dyDescent="0.2"/>
  <cols>
    <col min="1" max="1" width="21.5703125" customWidth="1"/>
    <col min="2" max="2" width="8" customWidth="1"/>
    <col min="3" max="3" width="9.28515625" customWidth="1"/>
    <col min="4" max="4" width="9.42578125" customWidth="1"/>
    <col min="5" max="5" width="8.7109375" customWidth="1"/>
    <col min="6" max="6" width="8.85546875" customWidth="1"/>
    <col min="7" max="7" width="14" customWidth="1"/>
    <col min="9" max="9" width="21.7109375" customWidth="1"/>
    <col min="10" max="10" width="8" customWidth="1"/>
    <col min="11" max="11" width="9"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543" t="s">
        <v>171</v>
      </c>
      <c r="F2" s="1544"/>
      <c r="G2" s="11" t="s">
        <v>131</v>
      </c>
      <c r="I2" s="37" t="s">
        <v>191</v>
      </c>
      <c r="J2" s="10" t="s">
        <v>1</v>
      </c>
      <c r="K2" s="35">
        <v>19998</v>
      </c>
      <c r="L2" s="38">
        <v>20210</v>
      </c>
      <c r="M2" s="1543" t="s">
        <v>171</v>
      </c>
      <c r="N2" s="1544"/>
      <c r="O2" s="11" t="s">
        <v>131</v>
      </c>
    </row>
    <row r="3" spans="1:15" ht="24" customHeight="1" x14ac:dyDescent="0.5">
      <c r="A3" s="1545" t="s">
        <v>192</v>
      </c>
      <c r="B3" s="1546"/>
      <c r="C3" s="1546"/>
      <c r="D3" s="1546"/>
      <c r="E3" s="1546"/>
      <c r="F3" s="1546"/>
      <c r="G3" s="1547"/>
      <c r="I3" s="39" t="s">
        <v>193</v>
      </c>
      <c r="J3" s="15" t="s">
        <v>22</v>
      </c>
      <c r="K3" s="40">
        <v>5.0000000000000001E-4</v>
      </c>
      <c r="L3" s="41" t="s">
        <v>62</v>
      </c>
      <c r="M3" s="1552">
        <v>2.0000000000000001E-4</v>
      </c>
      <c r="N3" s="1553"/>
      <c r="O3" s="42" t="s">
        <v>194</v>
      </c>
    </row>
    <row r="4" spans="1:15" ht="24" customHeight="1" x14ac:dyDescent="0.5">
      <c r="A4" s="43" t="s">
        <v>195</v>
      </c>
      <c r="B4" s="44" t="s">
        <v>173</v>
      </c>
      <c r="C4" s="45" t="s">
        <v>62</v>
      </c>
      <c r="D4" s="46" t="s">
        <v>62</v>
      </c>
      <c r="E4" s="1554">
        <v>4.0000000000000001E-3</v>
      </c>
      <c r="F4" s="1555"/>
      <c r="G4" s="47" t="s">
        <v>196</v>
      </c>
      <c r="I4" s="48" t="s">
        <v>197</v>
      </c>
      <c r="J4" s="4" t="s">
        <v>22</v>
      </c>
      <c r="K4" s="49">
        <v>8.9999999999999998E-4</v>
      </c>
      <c r="L4" s="50" t="s">
        <v>62</v>
      </c>
      <c r="M4" s="1556">
        <v>2.9999999999999997E-4</v>
      </c>
      <c r="N4" s="1557"/>
      <c r="O4" s="47" t="s">
        <v>198</v>
      </c>
    </row>
    <row r="5" spans="1:15" ht="24" customHeight="1" x14ac:dyDescent="0.5">
      <c r="A5" s="43" t="s">
        <v>199</v>
      </c>
      <c r="B5" s="44" t="s">
        <v>173</v>
      </c>
      <c r="C5" s="45" t="s">
        <v>62</v>
      </c>
      <c r="D5" s="46" t="s">
        <v>62</v>
      </c>
      <c r="E5" s="1554">
        <v>8.0000000000000002E-3</v>
      </c>
      <c r="F5" s="1555"/>
      <c r="G5" s="47" t="s">
        <v>200</v>
      </c>
      <c r="I5" s="51" t="s">
        <v>201</v>
      </c>
      <c r="J5" s="4" t="s">
        <v>22</v>
      </c>
      <c r="K5" s="45" t="s">
        <v>62</v>
      </c>
      <c r="L5" s="52" t="s">
        <v>62</v>
      </c>
      <c r="M5" s="1554">
        <v>5.0000000000000001E-3</v>
      </c>
      <c r="N5" s="1555"/>
      <c r="O5" s="47" t="s">
        <v>202</v>
      </c>
    </row>
    <row r="6" spans="1:15" ht="24" customHeight="1" x14ac:dyDescent="0.5">
      <c r="A6" s="43"/>
      <c r="B6" s="44" t="s">
        <v>173</v>
      </c>
      <c r="C6" s="45" t="s">
        <v>62</v>
      </c>
      <c r="D6" s="46" t="s">
        <v>62</v>
      </c>
      <c r="E6" s="1554">
        <v>4.0000000000000001E-3</v>
      </c>
      <c r="F6" s="1555"/>
      <c r="G6" s="47" t="s">
        <v>203</v>
      </c>
      <c r="I6" s="51" t="s">
        <v>204</v>
      </c>
      <c r="J6" s="4" t="s">
        <v>22</v>
      </c>
      <c r="K6" s="45" t="s">
        <v>62</v>
      </c>
      <c r="L6" s="52" t="s">
        <v>62</v>
      </c>
      <c r="M6" s="1554">
        <v>5.0000000000000001E-3</v>
      </c>
      <c r="N6" s="1555"/>
      <c r="O6" s="47" t="s">
        <v>205</v>
      </c>
    </row>
    <row r="7" spans="1:15" ht="24" customHeight="1" thickBot="1" x14ac:dyDescent="0.55000000000000004">
      <c r="A7" s="43"/>
      <c r="B7" s="44" t="s">
        <v>173</v>
      </c>
      <c r="C7" s="45" t="s">
        <v>62</v>
      </c>
      <c r="D7" s="46" t="s">
        <v>62</v>
      </c>
      <c r="E7" s="1554">
        <v>4.0000000000000001E-3</v>
      </c>
      <c r="F7" s="1555"/>
      <c r="G7" s="53"/>
      <c r="I7" s="54" t="s">
        <v>206</v>
      </c>
      <c r="J7" s="5" t="s">
        <v>22</v>
      </c>
      <c r="K7" s="55" t="s">
        <v>62</v>
      </c>
      <c r="L7" s="55" t="s">
        <v>62</v>
      </c>
      <c r="M7" s="1558">
        <v>5.0000000000000001E-3</v>
      </c>
      <c r="N7" s="1559"/>
      <c r="O7" s="56" t="s">
        <v>207</v>
      </c>
    </row>
    <row r="8" spans="1:15" ht="24" customHeight="1" x14ac:dyDescent="0.5">
      <c r="A8" s="43"/>
      <c r="B8" s="44" t="s">
        <v>173</v>
      </c>
      <c r="C8" s="45" t="s">
        <v>62</v>
      </c>
      <c r="D8" s="46" t="s">
        <v>62</v>
      </c>
      <c r="E8" s="1554">
        <v>4.0000000000000001E-3</v>
      </c>
      <c r="F8" s="1555"/>
      <c r="G8" s="53"/>
      <c r="I8" s="8" t="s">
        <v>75</v>
      </c>
      <c r="J8" s="2"/>
      <c r="K8" s="2"/>
      <c r="L8" s="2"/>
      <c r="M8" s="2"/>
      <c r="N8" s="57"/>
      <c r="O8" s="57"/>
    </row>
    <row r="9" spans="1:15" ht="24" customHeight="1" x14ac:dyDescent="0.5">
      <c r="A9" s="43"/>
      <c r="B9" s="44" t="s">
        <v>173</v>
      </c>
      <c r="C9" s="45" t="s">
        <v>62</v>
      </c>
      <c r="D9" s="46" t="s">
        <v>62</v>
      </c>
      <c r="E9" s="1554">
        <v>4.0000000000000001E-3</v>
      </c>
      <c r="F9" s="1555"/>
      <c r="G9" s="53"/>
      <c r="I9" s="2" t="s">
        <v>208</v>
      </c>
      <c r="J9" s="2"/>
      <c r="K9" s="2"/>
      <c r="L9" s="2"/>
      <c r="M9" s="2"/>
      <c r="N9" s="2"/>
      <c r="O9" s="2"/>
    </row>
    <row r="10" spans="1:15" ht="24" customHeight="1" x14ac:dyDescent="0.5">
      <c r="A10" s="43" t="s">
        <v>209</v>
      </c>
      <c r="B10" s="44" t="s">
        <v>173</v>
      </c>
      <c r="C10" s="45" t="s">
        <v>62</v>
      </c>
      <c r="D10" s="46" t="s">
        <v>62</v>
      </c>
      <c r="E10" s="1554">
        <v>8.0000000000000002E-3</v>
      </c>
      <c r="F10" s="1555"/>
      <c r="G10" s="53" t="s">
        <v>69</v>
      </c>
    </row>
    <row r="11" spans="1:15" ht="24" customHeight="1" x14ac:dyDescent="0.5">
      <c r="A11" s="43" t="s">
        <v>210</v>
      </c>
      <c r="B11" s="44" t="s">
        <v>173</v>
      </c>
      <c r="C11" s="45" t="s">
        <v>62</v>
      </c>
      <c r="D11" s="46" t="s">
        <v>62</v>
      </c>
      <c r="E11" s="1554">
        <v>1.2E-2</v>
      </c>
      <c r="F11" s="1555"/>
      <c r="G11" s="53"/>
    </row>
    <row r="12" spans="1:15" ht="24" customHeight="1" x14ac:dyDescent="0.5">
      <c r="A12" s="43" t="s">
        <v>211</v>
      </c>
      <c r="B12" s="44" t="s">
        <v>173</v>
      </c>
      <c r="C12" s="45" t="s">
        <v>62</v>
      </c>
      <c r="D12" s="46" t="s">
        <v>62</v>
      </c>
      <c r="E12" s="1554">
        <v>1.2E-2</v>
      </c>
      <c r="F12" s="1555"/>
      <c r="G12" s="53"/>
    </row>
    <row r="13" spans="1:15" ht="24" customHeight="1" x14ac:dyDescent="0.5">
      <c r="A13" s="43" t="s">
        <v>212</v>
      </c>
      <c r="B13" s="44" t="s">
        <v>173</v>
      </c>
      <c r="C13" s="45" t="s">
        <v>62</v>
      </c>
      <c r="D13" s="46" t="s">
        <v>62</v>
      </c>
      <c r="E13" s="1554">
        <v>8.0000000000000002E-3</v>
      </c>
      <c r="F13" s="1555"/>
      <c r="G13" s="53"/>
    </row>
    <row r="14" spans="1:15" ht="24" customHeight="1" x14ac:dyDescent="0.5">
      <c r="A14" s="43" t="s">
        <v>213</v>
      </c>
      <c r="B14" s="44" t="s">
        <v>173</v>
      </c>
      <c r="C14" s="45" t="s">
        <v>62</v>
      </c>
      <c r="D14" s="46" t="s">
        <v>62</v>
      </c>
      <c r="E14" s="1554">
        <v>8.0000000000000002E-3</v>
      </c>
      <c r="F14" s="1555"/>
      <c r="G14" s="53"/>
    </row>
    <row r="15" spans="1:15" ht="24" customHeight="1" x14ac:dyDescent="0.5">
      <c r="A15" s="43" t="s">
        <v>214</v>
      </c>
      <c r="B15" s="44" t="s">
        <v>173</v>
      </c>
      <c r="C15" s="45" t="s">
        <v>62</v>
      </c>
      <c r="D15" s="46" t="s">
        <v>62</v>
      </c>
      <c r="E15" s="1554">
        <v>1.2E-2</v>
      </c>
      <c r="F15" s="1555"/>
      <c r="G15" s="53"/>
    </row>
    <row r="16" spans="1:15" ht="24" customHeight="1" x14ac:dyDescent="0.5">
      <c r="A16" s="43" t="s">
        <v>215</v>
      </c>
      <c r="B16" s="44" t="s">
        <v>173</v>
      </c>
      <c r="C16" s="45" t="s">
        <v>62</v>
      </c>
      <c r="D16" s="46" t="s">
        <v>62</v>
      </c>
      <c r="E16" s="1554">
        <v>8.0000000000000002E-3</v>
      </c>
      <c r="F16" s="1555"/>
      <c r="G16" s="53"/>
    </row>
    <row r="17" spans="1:7" ht="24" customHeight="1" x14ac:dyDescent="0.5">
      <c r="A17" s="43" t="s">
        <v>216</v>
      </c>
      <c r="B17" s="44" t="s">
        <v>173</v>
      </c>
      <c r="C17" s="45" t="s">
        <v>62</v>
      </c>
      <c r="D17" s="46" t="s">
        <v>62</v>
      </c>
      <c r="E17" s="1554">
        <v>1.2E-2</v>
      </c>
      <c r="F17" s="1555"/>
      <c r="G17" s="53"/>
    </row>
    <row r="18" spans="1:7" ht="24" customHeight="1" x14ac:dyDescent="0.5">
      <c r="A18" s="43" t="s">
        <v>217</v>
      </c>
      <c r="B18" s="44" t="s">
        <v>173</v>
      </c>
      <c r="C18" s="45" t="s">
        <v>62</v>
      </c>
      <c r="D18" s="46" t="s">
        <v>62</v>
      </c>
      <c r="E18" s="1554">
        <v>4.0000000000000001E-3</v>
      </c>
      <c r="F18" s="1555"/>
      <c r="G18" s="7" t="s">
        <v>218</v>
      </c>
    </row>
    <row r="19" spans="1:7" ht="24" customHeight="1" x14ac:dyDescent="0.5">
      <c r="A19" s="58" t="s">
        <v>219</v>
      </c>
      <c r="B19" s="44" t="s">
        <v>173</v>
      </c>
      <c r="C19" s="45" t="s">
        <v>62</v>
      </c>
      <c r="D19" s="46" t="s">
        <v>62</v>
      </c>
      <c r="E19" s="1554">
        <v>4.0000000000000001E-3</v>
      </c>
      <c r="F19" s="1555"/>
      <c r="G19" s="6" t="s">
        <v>220</v>
      </c>
    </row>
    <row r="20" spans="1:7" ht="24" customHeight="1" x14ac:dyDescent="0.5">
      <c r="A20" s="1560" t="s">
        <v>221</v>
      </c>
      <c r="B20" s="1561"/>
      <c r="C20" s="1561"/>
      <c r="D20" s="1561"/>
      <c r="E20" s="1561"/>
      <c r="F20" s="1561"/>
      <c r="G20" s="1562"/>
    </row>
    <row r="21" spans="1:7" ht="24" customHeight="1" x14ac:dyDescent="0.5">
      <c r="A21" s="58" t="s">
        <v>222</v>
      </c>
      <c r="B21" s="44" t="s">
        <v>223</v>
      </c>
      <c r="C21" s="59" t="s">
        <v>62</v>
      </c>
      <c r="D21" s="60" t="s">
        <v>62</v>
      </c>
      <c r="E21" s="1563">
        <v>0.02</v>
      </c>
      <c r="F21" s="1564"/>
      <c r="G21" s="53"/>
    </row>
    <row r="22" spans="1:7" ht="24" customHeight="1" x14ac:dyDescent="0.5">
      <c r="A22" s="58" t="s">
        <v>224</v>
      </c>
      <c r="B22" s="44" t="s">
        <v>223</v>
      </c>
      <c r="C22" s="46" t="s">
        <v>62</v>
      </c>
      <c r="D22" s="60" t="s">
        <v>62</v>
      </c>
      <c r="E22" s="1563">
        <v>0.02</v>
      </c>
      <c r="F22" s="1564"/>
      <c r="G22" s="53"/>
    </row>
    <row r="23" spans="1:7" ht="24" customHeight="1" x14ac:dyDescent="0.5">
      <c r="A23" s="58" t="s">
        <v>225</v>
      </c>
      <c r="B23" s="44" t="s">
        <v>223</v>
      </c>
      <c r="C23" s="46" t="s">
        <v>62</v>
      </c>
      <c r="D23" s="60" t="s">
        <v>62</v>
      </c>
      <c r="E23" s="1563">
        <v>0.02</v>
      </c>
      <c r="F23" s="1564"/>
      <c r="G23" s="53"/>
    </row>
    <row r="24" spans="1:7" ht="24" customHeight="1" x14ac:dyDescent="0.5">
      <c r="A24" s="58" t="s">
        <v>226</v>
      </c>
      <c r="B24" s="44" t="s">
        <v>223</v>
      </c>
      <c r="C24" s="46" t="s">
        <v>62</v>
      </c>
      <c r="D24" s="60" t="s">
        <v>62</v>
      </c>
      <c r="E24" s="1563">
        <v>0.02</v>
      </c>
      <c r="F24" s="1564"/>
      <c r="G24" s="53"/>
    </row>
    <row r="25" spans="1:7" ht="24" customHeight="1" x14ac:dyDescent="0.5">
      <c r="A25" s="58" t="s">
        <v>227</v>
      </c>
      <c r="B25" s="44" t="s">
        <v>223</v>
      </c>
      <c r="C25" s="46" t="s">
        <v>62</v>
      </c>
      <c r="D25" s="60" t="s">
        <v>62</v>
      </c>
      <c r="E25" s="1563">
        <v>0.02</v>
      </c>
      <c r="F25" s="1564"/>
      <c r="G25" s="53"/>
    </row>
    <row r="26" spans="1:7" ht="24" customHeight="1" x14ac:dyDescent="0.5">
      <c r="A26" s="58" t="s">
        <v>228</v>
      </c>
      <c r="B26" s="44" t="s">
        <v>223</v>
      </c>
      <c r="C26" s="46" t="s">
        <v>62</v>
      </c>
      <c r="D26" s="60" t="s">
        <v>62</v>
      </c>
      <c r="E26" s="1563">
        <v>0.02</v>
      </c>
      <c r="F26" s="1564"/>
      <c r="G26" s="53"/>
    </row>
    <row r="27" spans="1:7" ht="24" customHeight="1" x14ac:dyDescent="0.5">
      <c r="A27" s="58" t="s">
        <v>229</v>
      </c>
      <c r="B27" s="44" t="s">
        <v>223</v>
      </c>
      <c r="C27" s="46" t="s">
        <v>62</v>
      </c>
      <c r="D27" s="60" t="s">
        <v>62</v>
      </c>
      <c r="E27" s="1563">
        <v>0.02</v>
      </c>
      <c r="F27" s="1564"/>
      <c r="G27" s="53"/>
    </row>
    <row r="28" spans="1:7" ht="24" customHeight="1" x14ac:dyDescent="0.5">
      <c r="A28" s="58" t="s">
        <v>230</v>
      </c>
      <c r="B28" s="44" t="s">
        <v>223</v>
      </c>
      <c r="C28" s="46" t="s">
        <v>62</v>
      </c>
      <c r="D28" s="60" t="s">
        <v>62</v>
      </c>
      <c r="E28" s="1563">
        <v>0.02</v>
      </c>
      <c r="F28" s="1564"/>
      <c r="G28" s="53"/>
    </row>
    <row r="29" spans="1:7" ht="24" customHeight="1" thickBot="1" x14ac:dyDescent="0.55000000000000004">
      <c r="A29" s="61" t="s">
        <v>231</v>
      </c>
      <c r="B29" s="62" t="s">
        <v>223</v>
      </c>
      <c r="C29" s="63" t="s">
        <v>62</v>
      </c>
      <c r="D29" s="64" t="s">
        <v>62</v>
      </c>
      <c r="E29" s="1565">
        <v>0.02</v>
      </c>
      <c r="F29" s="1566"/>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543" t="s">
        <v>171</v>
      </c>
      <c r="F34" s="1544"/>
      <c r="G34" s="11" t="s">
        <v>131</v>
      </c>
      <c r="I34" s="37" t="s">
        <v>191</v>
      </c>
      <c r="J34" s="10" t="s">
        <v>1</v>
      </c>
      <c r="K34" s="35">
        <v>20363</v>
      </c>
      <c r="L34" s="38">
        <v>20576</v>
      </c>
      <c r="M34" s="1543" t="s">
        <v>171</v>
      </c>
      <c r="N34" s="1544"/>
      <c r="O34" s="11" t="s">
        <v>131</v>
      </c>
    </row>
    <row r="35" spans="1:15" ht="21.75" x14ac:dyDescent="0.5">
      <c r="A35" s="1545" t="s">
        <v>192</v>
      </c>
      <c r="B35" s="1546"/>
      <c r="C35" s="1546"/>
      <c r="D35" s="1546"/>
      <c r="E35" s="1546"/>
      <c r="F35" s="1546"/>
      <c r="G35" s="1547"/>
      <c r="I35" s="39" t="s">
        <v>193</v>
      </c>
      <c r="J35" s="15" t="s">
        <v>22</v>
      </c>
      <c r="K35" s="40" t="s">
        <v>62</v>
      </c>
      <c r="L35" s="41" t="s">
        <v>62</v>
      </c>
      <c r="M35" s="1552">
        <v>2.0000000000000001E-4</v>
      </c>
      <c r="N35" s="1553"/>
      <c r="O35" s="42" t="s">
        <v>194</v>
      </c>
    </row>
    <row r="36" spans="1:15" ht="21.75" x14ac:dyDescent="0.5">
      <c r="A36" s="43" t="s">
        <v>195</v>
      </c>
      <c r="B36" s="44" t="s">
        <v>173</v>
      </c>
      <c r="C36" s="45" t="s">
        <v>62</v>
      </c>
      <c r="D36" s="46" t="s">
        <v>62</v>
      </c>
      <c r="E36" s="1554">
        <v>4.0000000000000001E-3</v>
      </c>
      <c r="F36" s="1555"/>
      <c r="G36" s="47" t="s">
        <v>196</v>
      </c>
      <c r="I36" s="48" t="s">
        <v>197</v>
      </c>
      <c r="J36" s="4" t="s">
        <v>22</v>
      </c>
      <c r="K36" s="49" t="s">
        <v>62</v>
      </c>
      <c r="L36" s="50" t="s">
        <v>62</v>
      </c>
      <c r="M36" s="1556">
        <v>2.9999999999999997E-4</v>
      </c>
      <c r="N36" s="1557"/>
      <c r="O36" s="47" t="s">
        <v>198</v>
      </c>
    </row>
    <row r="37" spans="1:15" ht="21.75" x14ac:dyDescent="0.5">
      <c r="A37" s="43" t="s">
        <v>199</v>
      </c>
      <c r="B37" s="44" t="s">
        <v>173</v>
      </c>
      <c r="C37" s="45" t="s">
        <v>62</v>
      </c>
      <c r="D37" s="46" t="s">
        <v>62</v>
      </c>
      <c r="E37" s="1554">
        <v>8.0000000000000002E-3</v>
      </c>
      <c r="F37" s="1555"/>
      <c r="G37" s="47" t="s">
        <v>200</v>
      </c>
      <c r="I37" s="51" t="s">
        <v>201</v>
      </c>
      <c r="J37" s="4" t="s">
        <v>22</v>
      </c>
      <c r="K37" s="45" t="s">
        <v>62</v>
      </c>
      <c r="L37" s="52" t="s">
        <v>62</v>
      </c>
      <c r="M37" s="1554">
        <v>5.0000000000000001E-3</v>
      </c>
      <c r="N37" s="1555"/>
      <c r="O37" s="47" t="s">
        <v>202</v>
      </c>
    </row>
    <row r="38" spans="1:15" ht="21.75" x14ac:dyDescent="0.5">
      <c r="A38" s="43"/>
      <c r="B38" s="44" t="s">
        <v>173</v>
      </c>
      <c r="C38" s="45" t="s">
        <v>62</v>
      </c>
      <c r="D38" s="46" t="s">
        <v>62</v>
      </c>
      <c r="E38" s="1554">
        <v>4.0000000000000001E-3</v>
      </c>
      <c r="F38" s="1555"/>
      <c r="G38" s="47" t="s">
        <v>203</v>
      </c>
      <c r="I38" s="51" t="s">
        <v>204</v>
      </c>
      <c r="J38" s="4" t="s">
        <v>22</v>
      </c>
      <c r="K38" s="45" t="s">
        <v>62</v>
      </c>
      <c r="L38" s="52" t="s">
        <v>62</v>
      </c>
      <c r="M38" s="1554">
        <v>5.0000000000000001E-3</v>
      </c>
      <c r="N38" s="1555"/>
      <c r="O38" s="47" t="s">
        <v>205</v>
      </c>
    </row>
    <row r="39" spans="1:15" ht="22.5" thickBot="1" x14ac:dyDescent="0.55000000000000004">
      <c r="A39" s="43"/>
      <c r="B39" s="44" t="s">
        <v>173</v>
      </c>
      <c r="C39" s="45" t="s">
        <v>62</v>
      </c>
      <c r="D39" s="46" t="s">
        <v>62</v>
      </c>
      <c r="E39" s="1554">
        <v>4.0000000000000001E-3</v>
      </c>
      <c r="F39" s="1555"/>
      <c r="G39" s="53"/>
      <c r="I39" s="54" t="s">
        <v>206</v>
      </c>
      <c r="J39" s="5" t="s">
        <v>22</v>
      </c>
      <c r="K39" s="55" t="s">
        <v>62</v>
      </c>
      <c r="L39" s="55" t="s">
        <v>62</v>
      </c>
      <c r="M39" s="1558">
        <v>5.0000000000000001E-3</v>
      </c>
      <c r="N39" s="1559"/>
      <c r="O39" s="56" t="s">
        <v>207</v>
      </c>
    </row>
    <row r="40" spans="1:15" ht="21.75" x14ac:dyDescent="0.5">
      <c r="A40" s="43"/>
      <c r="B40" s="44" t="s">
        <v>173</v>
      </c>
      <c r="C40" s="45" t="s">
        <v>62</v>
      </c>
      <c r="D40" s="46" t="s">
        <v>62</v>
      </c>
      <c r="E40" s="1554">
        <v>4.0000000000000001E-3</v>
      </c>
      <c r="F40" s="1555"/>
      <c r="G40" s="53"/>
      <c r="I40" s="8" t="s">
        <v>75</v>
      </c>
      <c r="J40" s="2"/>
      <c r="K40" s="2"/>
      <c r="L40" s="2"/>
      <c r="M40" s="2"/>
      <c r="N40" s="57"/>
      <c r="O40" s="57"/>
    </row>
    <row r="41" spans="1:15" ht="21.75" x14ac:dyDescent="0.5">
      <c r="A41" s="43"/>
      <c r="B41" s="44" t="s">
        <v>173</v>
      </c>
      <c r="C41" s="45" t="s">
        <v>62</v>
      </c>
      <c r="D41" s="46" t="s">
        <v>62</v>
      </c>
      <c r="E41" s="1554">
        <v>4.0000000000000001E-3</v>
      </c>
      <c r="F41" s="1555"/>
      <c r="G41" s="53"/>
      <c r="I41" s="2" t="s">
        <v>208</v>
      </c>
      <c r="J41" s="2"/>
      <c r="K41" s="2"/>
      <c r="L41" s="2"/>
      <c r="M41" s="2"/>
      <c r="N41" s="2"/>
      <c r="O41" s="2"/>
    </row>
    <row r="42" spans="1:15" ht="21.75" x14ac:dyDescent="0.5">
      <c r="A42" s="43" t="s">
        <v>209</v>
      </c>
      <c r="B42" s="44" t="s">
        <v>173</v>
      </c>
      <c r="C42" s="45" t="s">
        <v>62</v>
      </c>
      <c r="D42" s="46" t="s">
        <v>62</v>
      </c>
      <c r="E42" s="1554">
        <v>8.0000000000000002E-3</v>
      </c>
      <c r="F42" s="1555"/>
      <c r="G42" s="53" t="s">
        <v>69</v>
      </c>
    </row>
    <row r="43" spans="1:15" ht="21.75" x14ac:dyDescent="0.5">
      <c r="A43" s="43" t="s">
        <v>210</v>
      </c>
      <c r="B43" s="44" t="s">
        <v>173</v>
      </c>
      <c r="C43" s="45" t="s">
        <v>62</v>
      </c>
      <c r="D43" s="46" t="s">
        <v>62</v>
      </c>
      <c r="E43" s="1554">
        <v>1.2E-2</v>
      </c>
      <c r="F43" s="1555"/>
      <c r="G43" s="53"/>
    </row>
    <row r="44" spans="1:15" ht="21.75" x14ac:dyDescent="0.5">
      <c r="A44" s="43" t="s">
        <v>211</v>
      </c>
      <c r="B44" s="44" t="s">
        <v>173</v>
      </c>
      <c r="C44" s="45" t="s">
        <v>62</v>
      </c>
      <c r="D44" s="46" t="s">
        <v>62</v>
      </c>
      <c r="E44" s="1554">
        <v>1.2E-2</v>
      </c>
      <c r="F44" s="1555"/>
      <c r="G44" s="53"/>
    </row>
    <row r="45" spans="1:15" ht="21.75" x14ac:dyDescent="0.5">
      <c r="A45" s="43" t="s">
        <v>212</v>
      </c>
      <c r="B45" s="44" t="s">
        <v>173</v>
      </c>
      <c r="C45" s="45" t="s">
        <v>62</v>
      </c>
      <c r="D45" s="46" t="s">
        <v>62</v>
      </c>
      <c r="E45" s="1554">
        <v>8.0000000000000002E-3</v>
      </c>
      <c r="F45" s="1555"/>
      <c r="G45" s="53"/>
    </row>
    <row r="46" spans="1:15" ht="21.75" x14ac:dyDescent="0.5">
      <c r="A46" s="43" t="s">
        <v>213</v>
      </c>
      <c r="B46" s="44" t="s">
        <v>173</v>
      </c>
      <c r="C46" s="45" t="s">
        <v>62</v>
      </c>
      <c r="D46" s="46" t="s">
        <v>62</v>
      </c>
      <c r="E46" s="1554">
        <v>8.0000000000000002E-3</v>
      </c>
      <c r="F46" s="1555"/>
      <c r="G46" s="53"/>
    </row>
    <row r="47" spans="1:15" ht="21.75" x14ac:dyDescent="0.5">
      <c r="A47" s="43" t="s">
        <v>214</v>
      </c>
      <c r="B47" s="44" t="s">
        <v>173</v>
      </c>
      <c r="C47" s="45" t="s">
        <v>62</v>
      </c>
      <c r="D47" s="46" t="s">
        <v>62</v>
      </c>
      <c r="E47" s="1554">
        <v>1.2E-2</v>
      </c>
      <c r="F47" s="1555"/>
      <c r="G47" s="53"/>
    </row>
    <row r="48" spans="1:15" ht="21.75" x14ac:dyDescent="0.5">
      <c r="A48" s="43" t="s">
        <v>215</v>
      </c>
      <c r="B48" s="44" t="s">
        <v>173</v>
      </c>
      <c r="C48" s="45" t="s">
        <v>62</v>
      </c>
      <c r="D48" s="46" t="s">
        <v>62</v>
      </c>
      <c r="E48" s="1554">
        <v>8.0000000000000002E-3</v>
      </c>
      <c r="F48" s="1555"/>
      <c r="G48" s="53"/>
    </row>
    <row r="49" spans="1:7" ht="21.75" x14ac:dyDescent="0.5">
      <c r="A49" s="43" t="s">
        <v>216</v>
      </c>
      <c r="B49" s="44" t="s">
        <v>173</v>
      </c>
      <c r="C49" s="45" t="s">
        <v>62</v>
      </c>
      <c r="D49" s="46" t="s">
        <v>62</v>
      </c>
      <c r="E49" s="1554">
        <v>1.2E-2</v>
      </c>
      <c r="F49" s="1555"/>
      <c r="G49" s="53"/>
    </row>
    <row r="50" spans="1:7" ht="21.75" x14ac:dyDescent="0.5">
      <c r="A50" s="43" t="s">
        <v>217</v>
      </c>
      <c r="B50" s="44" t="s">
        <v>173</v>
      </c>
      <c r="C50" s="45" t="s">
        <v>62</v>
      </c>
      <c r="D50" s="46" t="s">
        <v>62</v>
      </c>
      <c r="E50" s="1554">
        <v>4.0000000000000001E-3</v>
      </c>
      <c r="F50" s="1555"/>
      <c r="G50" s="7" t="s">
        <v>218</v>
      </c>
    </row>
    <row r="51" spans="1:7" ht="21.75" x14ac:dyDescent="0.5">
      <c r="A51" s="58" t="s">
        <v>219</v>
      </c>
      <c r="B51" s="44" t="s">
        <v>173</v>
      </c>
      <c r="C51" s="45" t="s">
        <v>62</v>
      </c>
      <c r="D51" s="46" t="s">
        <v>62</v>
      </c>
      <c r="E51" s="1554">
        <v>4.0000000000000001E-3</v>
      </c>
      <c r="F51" s="1555"/>
      <c r="G51" s="6" t="s">
        <v>220</v>
      </c>
    </row>
    <row r="52" spans="1:7" ht="21.75" x14ac:dyDescent="0.5">
      <c r="A52" s="1560" t="s">
        <v>221</v>
      </c>
      <c r="B52" s="1561"/>
      <c r="C52" s="1561"/>
      <c r="D52" s="1561"/>
      <c r="E52" s="1561"/>
      <c r="F52" s="1561"/>
      <c r="G52" s="1562"/>
    </row>
    <row r="53" spans="1:7" ht="21.75" x14ac:dyDescent="0.5">
      <c r="A53" s="58" t="s">
        <v>222</v>
      </c>
      <c r="B53" s="44" t="s">
        <v>223</v>
      </c>
      <c r="C53" s="59" t="s">
        <v>62</v>
      </c>
      <c r="D53" s="60" t="s">
        <v>62</v>
      </c>
      <c r="E53" s="1563">
        <v>0.02</v>
      </c>
      <c r="F53" s="1564"/>
      <c r="G53" s="53"/>
    </row>
    <row r="54" spans="1:7" ht="21.75" x14ac:dyDescent="0.5">
      <c r="A54" s="58" t="s">
        <v>224</v>
      </c>
      <c r="B54" s="44" t="s">
        <v>223</v>
      </c>
      <c r="C54" s="46" t="s">
        <v>62</v>
      </c>
      <c r="D54" s="60" t="s">
        <v>62</v>
      </c>
      <c r="E54" s="1563">
        <v>0.02</v>
      </c>
      <c r="F54" s="1564"/>
      <c r="G54" s="53"/>
    </row>
    <row r="55" spans="1:7" ht="21.75" x14ac:dyDescent="0.5">
      <c r="A55" s="58" t="s">
        <v>225</v>
      </c>
      <c r="B55" s="44" t="s">
        <v>223</v>
      </c>
      <c r="C55" s="46" t="s">
        <v>62</v>
      </c>
      <c r="D55" s="60" t="s">
        <v>62</v>
      </c>
      <c r="E55" s="1563">
        <v>0.02</v>
      </c>
      <c r="F55" s="1564"/>
      <c r="G55" s="53"/>
    </row>
    <row r="56" spans="1:7" ht="21.75" x14ac:dyDescent="0.5">
      <c r="A56" s="58" t="s">
        <v>226</v>
      </c>
      <c r="B56" s="44" t="s">
        <v>223</v>
      </c>
      <c r="C56" s="46" t="s">
        <v>62</v>
      </c>
      <c r="D56" s="60" t="s">
        <v>62</v>
      </c>
      <c r="E56" s="1563">
        <v>0.02</v>
      </c>
      <c r="F56" s="1564"/>
      <c r="G56" s="53"/>
    </row>
    <row r="57" spans="1:7" ht="21.75" x14ac:dyDescent="0.5">
      <c r="A57" s="58" t="s">
        <v>227</v>
      </c>
      <c r="B57" s="44" t="s">
        <v>223</v>
      </c>
      <c r="C57" s="46" t="s">
        <v>62</v>
      </c>
      <c r="D57" s="60" t="s">
        <v>62</v>
      </c>
      <c r="E57" s="1563">
        <v>0.02</v>
      </c>
      <c r="F57" s="1564"/>
      <c r="G57" s="53"/>
    </row>
    <row r="58" spans="1:7" ht="21.75" x14ac:dyDescent="0.5">
      <c r="A58" s="58" t="s">
        <v>228</v>
      </c>
      <c r="B58" s="44" t="s">
        <v>223</v>
      </c>
      <c r="C58" s="46" t="s">
        <v>62</v>
      </c>
      <c r="D58" s="60" t="s">
        <v>62</v>
      </c>
      <c r="E58" s="1563">
        <v>0.02</v>
      </c>
      <c r="F58" s="1564"/>
      <c r="G58" s="53"/>
    </row>
    <row r="59" spans="1:7" ht="21.75" x14ac:dyDescent="0.5">
      <c r="A59" s="58" t="s">
        <v>229</v>
      </c>
      <c r="B59" s="44" t="s">
        <v>223</v>
      </c>
      <c r="C59" s="46" t="s">
        <v>62</v>
      </c>
      <c r="D59" s="60" t="s">
        <v>62</v>
      </c>
      <c r="E59" s="1563">
        <v>0.02</v>
      </c>
      <c r="F59" s="1564"/>
      <c r="G59" s="53"/>
    </row>
    <row r="60" spans="1:7" ht="21.75" x14ac:dyDescent="0.5">
      <c r="A60" s="58" t="s">
        <v>230</v>
      </c>
      <c r="B60" s="44" t="s">
        <v>223</v>
      </c>
      <c r="C60" s="46" t="s">
        <v>62</v>
      </c>
      <c r="D60" s="60" t="s">
        <v>62</v>
      </c>
      <c r="E60" s="1563">
        <v>0.02</v>
      </c>
      <c r="F60" s="1564"/>
      <c r="G60" s="53"/>
    </row>
    <row r="61" spans="1:7" ht="22.5" thickBot="1" x14ac:dyDescent="0.55000000000000004">
      <c r="A61" s="61" t="s">
        <v>231</v>
      </c>
      <c r="B61" s="62" t="s">
        <v>223</v>
      </c>
      <c r="C61" s="63" t="s">
        <v>62</v>
      </c>
      <c r="D61" s="64" t="s">
        <v>62</v>
      </c>
      <c r="E61" s="1565">
        <v>0.02</v>
      </c>
      <c r="F61" s="1566"/>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543" t="s">
        <v>171</v>
      </c>
      <c r="F66" s="1544"/>
      <c r="G66" s="11" t="s">
        <v>131</v>
      </c>
      <c r="I66" s="37" t="s">
        <v>191</v>
      </c>
      <c r="J66" s="10" t="s">
        <v>1</v>
      </c>
      <c r="K66" s="35">
        <v>20760</v>
      </c>
      <c r="L66" s="38">
        <v>20941</v>
      </c>
      <c r="M66" s="1543" t="s">
        <v>171</v>
      </c>
      <c r="N66" s="1544"/>
      <c r="O66" s="11" t="s">
        <v>131</v>
      </c>
    </row>
    <row r="67" spans="1:15" ht="21.75" x14ac:dyDescent="0.5">
      <c r="A67" s="1545" t="s">
        <v>192</v>
      </c>
      <c r="B67" s="1546"/>
      <c r="C67" s="1546"/>
      <c r="D67" s="1546"/>
      <c r="E67" s="1546"/>
      <c r="F67" s="1546"/>
      <c r="G67" s="1547"/>
      <c r="I67" s="39" t="s">
        <v>193</v>
      </c>
      <c r="J67" s="15" t="s">
        <v>22</v>
      </c>
      <c r="K67" s="40" t="s">
        <v>69</v>
      </c>
      <c r="L67" s="41" t="s">
        <v>69</v>
      </c>
      <c r="M67" s="1552">
        <v>2.0000000000000001E-4</v>
      </c>
      <c r="N67" s="1553"/>
      <c r="O67" s="42" t="s">
        <v>194</v>
      </c>
    </row>
    <row r="68" spans="1:15" ht="21.75" x14ac:dyDescent="0.5">
      <c r="A68" s="43" t="s">
        <v>195</v>
      </c>
      <c r="B68" s="44" t="s">
        <v>173</v>
      </c>
      <c r="C68" s="45" t="s">
        <v>62</v>
      </c>
      <c r="D68" s="46" t="s">
        <v>62</v>
      </c>
      <c r="E68" s="1554">
        <v>4.0000000000000001E-3</v>
      </c>
      <c r="F68" s="1555"/>
      <c r="G68" s="47" t="s">
        <v>196</v>
      </c>
      <c r="I68" s="48" t="s">
        <v>197</v>
      </c>
      <c r="J68" s="4" t="s">
        <v>22</v>
      </c>
      <c r="K68" s="49"/>
      <c r="L68" s="50"/>
      <c r="M68" s="1556">
        <v>2.9999999999999997E-4</v>
      </c>
      <c r="N68" s="1557"/>
      <c r="O68" s="47" t="s">
        <v>198</v>
      </c>
    </row>
    <row r="69" spans="1:15" ht="21.75" x14ac:dyDescent="0.5">
      <c r="A69" s="43" t="s">
        <v>199</v>
      </c>
      <c r="B69" s="44" t="s">
        <v>173</v>
      </c>
      <c r="C69" s="45" t="s">
        <v>62</v>
      </c>
      <c r="D69" s="46" t="s">
        <v>62</v>
      </c>
      <c r="E69" s="1554">
        <v>8.0000000000000002E-3</v>
      </c>
      <c r="F69" s="1555"/>
      <c r="G69" s="47" t="s">
        <v>200</v>
      </c>
      <c r="I69" s="51" t="s">
        <v>201</v>
      </c>
      <c r="J69" s="4" t="s">
        <v>22</v>
      </c>
      <c r="K69" s="45" t="s">
        <v>69</v>
      </c>
      <c r="L69" s="52" t="s">
        <v>69</v>
      </c>
      <c r="M69" s="1554">
        <v>5.0000000000000001E-3</v>
      </c>
      <c r="N69" s="1555"/>
      <c r="O69" s="47" t="s">
        <v>202</v>
      </c>
    </row>
    <row r="70" spans="1:15" ht="21.75" x14ac:dyDescent="0.5">
      <c r="A70" s="43"/>
      <c r="B70" s="44" t="s">
        <v>173</v>
      </c>
      <c r="C70" s="45" t="s">
        <v>62</v>
      </c>
      <c r="D70" s="46" t="s">
        <v>62</v>
      </c>
      <c r="E70" s="1554">
        <v>4.0000000000000001E-3</v>
      </c>
      <c r="F70" s="1555"/>
      <c r="G70" s="47" t="s">
        <v>203</v>
      </c>
      <c r="I70" s="51" t="s">
        <v>204</v>
      </c>
      <c r="J70" s="4" t="s">
        <v>22</v>
      </c>
      <c r="K70" s="45" t="s">
        <v>69</v>
      </c>
      <c r="L70" s="52" t="s">
        <v>69</v>
      </c>
      <c r="M70" s="1554">
        <v>5.0000000000000001E-3</v>
      </c>
      <c r="N70" s="1555"/>
      <c r="O70" s="47" t="s">
        <v>205</v>
      </c>
    </row>
    <row r="71" spans="1:15" ht="22.5" thickBot="1" x14ac:dyDescent="0.55000000000000004">
      <c r="A71" s="43"/>
      <c r="B71" s="44" t="s">
        <v>173</v>
      </c>
      <c r="C71" s="45" t="s">
        <v>62</v>
      </c>
      <c r="D71" s="46" t="s">
        <v>62</v>
      </c>
      <c r="E71" s="1554">
        <v>4.0000000000000001E-3</v>
      </c>
      <c r="F71" s="1555"/>
      <c r="G71" s="53"/>
      <c r="I71" s="54" t="s">
        <v>206</v>
      </c>
      <c r="J71" s="5" t="s">
        <v>22</v>
      </c>
      <c r="K71" s="55" t="s">
        <v>69</v>
      </c>
      <c r="L71" s="55" t="s">
        <v>69</v>
      </c>
      <c r="M71" s="1558">
        <v>5.0000000000000001E-3</v>
      </c>
      <c r="N71" s="1559"/>
      <c r="O71" s="56" t="s">
        <v>207</v>
      </c>
    </row>
    <row r="72" spans="1:15" ht="21.75" x14ac:dyDescent="0.5">
      <c r="A72" s="43"/>
      <c r="B72" s="44" t="s">
        <v>173</v>
      </c>
      <c r="C72" s="45" t="s">
        <v>62</v>
      </c>
      <c r="D72" s="46" t="s">
        <v>62</v>
      </c>
      <c r="E72" s="1554">
        <v>4.0000000000000001E-3</v>
      </c>
      <c r="F72" s="1555"/>
      <c r="G72" s="53"/>
      <c r="I72" s="8" t="s">
        <v>75</v>
      </c>
      <c r="J72" s="2"/>
      <c r="K72" s="2"/>
      <c r="L72" s="2"/>
      <c r="M72" s="2"/>
      <c r="N72" s="57"/>
      <c r="O72" s="57"/>
    </row>
    <row r="73" spans="1:15" ht="21.75" x14ac:dyDescent="0.5">
      <c r="A73" s="43"/>
      <c r="B73" s="44" t="s">
        <v>173</v>
      </c>
      <c r="C73" s="45" t="s">
        <v>62</v>
      </c>
      <c r="D73" s="46" t="s">
        <v>62</v>
      </c>
      <c r="E73" s="1554">
        <v>4.0000000000000001E-3</v>
      </c>
      <c r="F73" s="1555"/>
      <c r="G73" s="53"/>
      <c r="I73" s="2" t="s">
        <v>208</v>
      </c>
      <c r="J73" s="2"/>
      <c r="K73" s="2"/>
      <c r="L73" s="2"/>
      <c r="M73" s="2"/>
      <c r="N73" s="2"/>
      <c r="O73" s="2"/>
    </row>
    <row r="74" spans="1:15" ht="21.75" x14ac:dyDescent="0.5">
      <c r="A74" s="43" t="s">
        <v>209</v>
      </c>
      <c r="B74" s="44" t="s">
        <v>173</v>
      </c>
      <c r="C74" s="45" t="s">
        <v>62</v>
      </c>
      <c r="D74" s="46" t="s">
        <v>62</v>
      </c>
      <c r="E74" s="1554">
        <v>8.0000000000000002E-3</v>
      </c>
      <c r="F74" s="1555"/>
      <c r="G74" s="53" t="s">
        <v>69</v>
      </c>
    </row>
    <row r="75" spans="1:15" ht="21.75" x14ac:dyDescent="0.5">
      <c r="A75" s="43" t="s">
        <v>210</v>
      </c>
      <c r="B75" s="44" t="s">
        <v>173</v>
      </c>
      <c r="C75" s="45" t="s">
        <v>62</v>
      </c>
      <c r="D75" s="46" t="s">
        <v>62</v>
      </c>
      <c r="E75" s="1554">
        <v>1.2E-2</v>
      </c>
      <c r="F75" s="1555"/>
      <c r="G75" s="53"/>
    </row>
    <row r="76" spans="1:15" ht="21.75" x14ac:dyDescent="0.5">
      <c r="A76" s="43" t="s">
        <v>211</v>
      </c>
      <c r="B76" s="44" t="s">
        <v>173</v>
      </c>
      <c r="C76" s="45" t="s">
        <v>62</v>
      </c>
      <c r="D76" s="46" t="s">
        <v>62</v>
      </c>
      <c r="E76" s="1554">
        <v>1.2E-2</v>
      </c>
      <c r="F76" s="1555"/>
      <c r="G76" s="53"/>
    </row>
    <row r="77" spans="1:15" ht="21.75" x14ac:dyDescent="0.5">
      <c r="A77" s="43" t="s">
        <v>212</v>
      </c>
      <c r="B77" s="44" t="s">
        <v>173</v>
      </c>
      <c r="C77" s="45" t="s">
        <v>62</v>
      </c>
      <c r="D77" s="46" t="s">
        <v>62</v>
      </c>
      <c r="E77" s="1554">
        <v>8.0000000000000002E-3</v>
      </c>
      <c r="F77" s="1555"/>
      <c r="G77" s="53"/>
    </row>
    <row r="78" spans="1:15" ht="21.75" x14ac:dyDescent="0.5">
      <c r="A78" s="43" t="s">
        <v>213</v>
      </c>
      <c r="B78" s="44" t="s">
        <v>173</v>
      </c>
      <c r="C78" s="45" t="s">
        <v>62</v>
      </c>
      <c r="D78" s="46" t="s">
        <v>62</v>
      </c>
      <c r="E78" s="1554">
        <v>8.0000000000000002E-3</v>
      </c>
      <c r="F78" s="1555"/>
      <c r="G78" s="53"/>
    </row>
    <row r="79" spans="1:15" ht="21.75" x14ac:dyDescent="0.5">
      <c r="A79" s="43" t="s">
        <v>214</v>
      </c>
      <c r="B79" s="44" t="s">
        <v>173</v>
      </c>
      <c r="C79" s="45" t="s">
        <v>62</v>
      </c>
      <c r="D79" s="46" t="s">
        <v>62</v>
      </c>
      <c r="E79" s="1554">
        <v>1.2E-2</v>
      </c>
      <c r="F79" s="1555"/>
      <c r="G79" s="53"/>
    </row>
    <row r="80" spans="1:15" ht="21.75" x14ac:dyDescent="0.5">
      <c r="A80" s="43" t="s">
        <v>215</v>
      </c>
      <c r="B80" s="44" t="s">
        <v>173</v>
      </c>
      <c r="C80" s="45" t="s">
        <v>62</v>
      </c>
      <c r="D80" s="46" t="s">
        <v>62</v>
      </c>
      <c r="E80" s="1554">
        <v>8.0000000000000002E-3</v>
      </c>
      <c r="F80" s="1555"/>
      <c r="G80" s="53"/>
    </row>
    <row r="81" spans="1:7" ht="21.75" x14ac:dyDescent="0.5">
      <c r="A81" s="43" t="s">
        <v>216</v>
      </c>
      <c r="B81" s="44" t="s">
        <v>173</v>
      </c>
      <c r="C81" s="45" t="s">
        <v>62</v>
      </c>
      <c r="D81" s="46" t="s">
        <v>62</v>
      </c>
      <c r="E81" s="1554">
        <v>1.2E-2</v>
      </c>
      <c r="F81" s="1555"/>
      <c r="G81" s="53"/>
    </row>
    <row r="82" spans="1:7" ht="21.75" x14ac:dyDescent="0.5">
      <c r="A82" s="43" t="s">
        <v>217</v>
      </c>
      <c r="B82" s="44" t="s">
        <v>173</v>
      </c>
      <c r="C82" s="45" t="s">
        <v>62</v>
      </c>
      <c r="D82" s="46" t="s">
        <v>62</v>
      </c>
      <c r="E82" s="1554">
        <v>4.0000000000000001E-3</v>
      </c>
      <c r="F82" s="1555"/>
      <c r="G82" s="7" t="s">
        <v>218</v>
      </c>
    </row>
    <row r="83" spans="1:7" ht="21.75" x14ac:dyDescent="0.5">
      <c r="A83" s="58" t="s">
        <v>219</v>
      </c>
      <c r="B83" s="44" t="s">
        <v>173</v>
      </c>
      <c r="C83" s="45" t="s">
        <v>62</v>
      </c>
      <c r="D83" s="46" t="s">
        <v>62</v>
      </c>
      <c r="E83" s="1554">
        <v>4.0000000000000001E-3</v>
      </c>
      <c r="F83" s="1555"/>
      <c r="G83" s="6" t="s">
        <v>220</v>
      </c>
    </row>
    <row r="84" spans="1:7" ht="21.75" x14ac:dyDescent="0.5">
      <c r="A84" s="1560" t="s">
        <v>221</v>
      </c>
      <c r="B84" s="1561"/>
      <c r="C84" s="1561"/>
      <c r="D84" s="1561"/>
      <c r="E84" s="1561"/>
      <c r="F84" s="1561"/>
      <c r="G84" s="1562"/>
    </row>
    <row r="85" spans="1:7" ht="21.75" x14ac:dyDescent="0.5">
      <c r="A85" s="58" t="s">
        <v>222</v>
      </c>
      <c r="B85" s="44" t="s">
        <v>223</v>
      </c>
      <c r="C85" s="59" t="s">
        <v>62</v>
      </c>
      <c r="D85" s="60" t="s">
        <v>62</v>
      </c>
      <c r="E85" s="1563">
        <v>0.02</v>
      </c>
      <c r="F85" s="1564"/>
      <c r="G85" s="53"/>
    </row>
    <row r="86" spans="1:7" ht="21.75" x14ac:dyDescent="0.5">
      <c r="A86" s="58" t="s">
        <v>224</v>
      </c>
      <c r="B86" s="44" t="s">
        <v>223</v>
      </c>
      <c r="C86" s="46" t="s">
        <v>62</v>
      </c>
      <c r="D86" s="60" t="s">
        <v>62</v>
      </c>
      <c r="E86" s="1563">
        <v>0.02</v>
      </c>
      <c r="F86" s="1564"/>
      <c r="G86" s="53"/>
    </row>
    <row r="87" spans="1:7" ht="21.75" x14ac:dyDescent="0.5">
      <c r="A87" s="58" t="s">
        <v>225</v>
      </c>
      <c r="B87" s="44" t="s">
        <v>223</v>
      </c>
      <c r="C87" s="46" t="s">
        <v>62</v>
      </c>
      <c r="D87" s="60" t="s">
        <v>62</v>
      </c>
      <c r="E87" s="1563">
        <v>0.02</v>
      </c>
      <c r="F87" s="1564"/>
      <c r="G87" s="53"/>
    </row>
    <row r="88" spans="1:7" ht="21.75" x14ac:dyDescent="0.5">
      <c r="A88" s="58" t="s">
        <v>226</v>
      </c>
      <c r="B88" s="44" t="s">
        <v>223</v>
      </c>
      <c r="C88" s="46" t="s">
        <v>62</v>
      </c>
      <c r="D88" s="60" t="s">
        <v>62</v>
      </c>
      <c r="E88" s="1563">
        <v>0.02</v>
      </c>
      <c r="F88" s="1564"/>
      <c r="G88" s="53"/>
    </row>
    <row r="89" spans="1:7" ht="21.75" x14ac:dyDescent="0.5">
      <c r="A89" s="58" t="s">
        <v>227</v>
      </c>
      <c r="B89" s="44" t="s">
        <v>223</v>
      </c>
      <c r="C89" s="46" t="s">
        <v>62</v>
      </c>
      <c r="D89" s="60" t="s">
        <v>62</v>
      </c>
      <c r="E89" s="1563">
        <v>0.02</v>
      </c>
      <c r="F89" s="1564"/>
      <c r="G89" s="53"/>
    </row>
    <row r="90" spans="1:7" ht="21.75" x14ac:dyDescent="0.5">
      <c r="A90" s="58" t="s">
        <v>228</v>
      </c>
      <c r="B90" s="44" t="s">
        <v>223</v>
      </c>
      <c r="C90" s="46" t="s">
        <v>62</v>
      </c>
      <c r="D90" s="60" t="s">
        <v>62</v>
      </c>
      <c r="E90" s="1563">
        <v>0.02</v>
      </c>
      <c r="F90" s="1564"/>
      <c r="G90" s="53"/>
    </row>
    <row r="91" spans="1:7" ht="21.75" x14ac:dyDescent="0.5">
      <c r="A91" s="58" t="s">
        <v>229</v>
      </c>
      <c r="B91" s="44" t="s">
        <v>223</v>
      </c>
      <c r="C91" s="46" t="s">
        <v>62</v>
      </c>
      <c r="D91" s="60" t="s">
        <v>62</v>
      </c>
      <c r="E91" s="1563">
        <v>0.02</v>
      </c>
      <c r="F91" s="1564"/>
      <c r="G91" s="53"/>
    </row>
    <row r="92" spans="1:7" ht="21.75" x14ac:dyDescent="0.5">
      <c r="A92" s="58" t="s">
        <v>230</v>
      </c>
      <c r="B92" s="44" t="s">
        <v>223</v>
      </c>
      <c r="C92" s="46" t="s">
        <v>62</v>
      </c>
      <c r="D92" s="60" t="s">
        <v>62</v>
      </c>
      <c r="E92" s="1563">
        <v>0.02</v>
      </c>
      <c r="F92" s="1564"/>
      <c r="G92" s="53"/>
    </row>
    <row r="93" spans="1:7" ht="22.5" thickBot="1" x14ac:dyDescent="0.55000000000000004">
      <c r="A93" s="61" t="s">
        <v>231</v>
      </c>
      <c r="B93" s="62" t="s">
        <v>223</v>
      </c>
      <c r="C93" s="63" t="s">
        <v>62</v>
      </c>
      <c r="D93" s="64" t="s">
        <v>62</v>
      </c>
      <c r="E93" s="1565">
        <v>0.02</v>
      </c>
      <c r="F93" s="1566"/>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543" t="s">
        <v>171</v>
      </c>
      <c r="F98" s="1544"/>
      <c r="G98" s="11" t="s">
        <v>131</v>
      </c>
      <c r="I98" s="37" t="s">
        <v>191</v>
      </c>
      <c r="J98" s="10" t="s">
        <v>1</v>
      </c>
      <c r="K98" s="35">
        <v>21125</v>
      </c>
      <c r="L98" s="38">
        <v>21306</v>
      </c>
      <c r="M98" s="1543" t="s">
        <v>171</v>
      </c>
      <c r="N98" s="1544"/>
      <c r="O98" s="11" t="s">
        <v>131</v>
      </c>
    </row>
    <row r="99" spans="1:15" ht="21.75" x14ac:dyDescent="0.5">
      <c r="A99" s="1545" t="s">
        <v>192</v>
      </c>
      <c r="B99" s="1546"/>
      <c r="C99" s="1546"/>
      <c r="D99" s="1546"/>
      <c r="E99" s="1546"/>
      <c r="F99" s="1546"/>
      <c r="G99" s="1547"/>
      <c r="I99" s="39" t="s">
        <v>193</v>
      </c>
      <c r="J99" s="15" t="s">
        <v>22</v>
      </c>
      <c r="K99" s="40" t="s">
        <v>69</v>
      </c>
      <c r="L99" s="41">
        <v>4.0000000000000002E-4</v>
      </c>
      <c r="M99" s="1552">
        <v>2.0000000000000001E-4</v>
      </c>
      <c r="N99" s="1553"/>
      <c r="O99" s="42" t="s">
        <v>194</v>
      </c>
    </row>
    <row r="100" spans="1:15" ht="21.75" x14ac:dyDescent="0.5">
      <c r="A100" s="43" t="s">
        <v>195</v>
      </c>
      <c r="B100" s="44" t="s">
        <v>173</v>
      </c>
      <c r="C100" s="45" t="s">
        <v>62</v>
      </c>
      <c r="D100" s="46" t="s">
        <v>62</v>
      </c>
      <c r="E100" s="1554">
        <v>4.0000000000000001E-3</v>
      </c>
      <c r="F100" s="1555"/>
      <c r="G100" s="47" t="s">
        <v>196</v>
      </c>
      <c r="I100" s="48" t="s">
        <v>197</v>
      </c>
      <c r="J100" s="4" t="s">
        <v>22</v>
      </c>
      <c r="K100" s="49">
        <v>1.2999999999999999E-3</v>
      </c>
      <c r="L100" s="50">
        <v>2.3999999999999998E-3</v>
      </c>
      <c r="M100" s="1556">
        <v>2.9999999999999997E-4</v>
      </c>
      <c r="N100" s="1557"/>
      <c r="O100" s="47" t="s">
        <v>198</v>
      </c>
    </row>
    <row r="101" spans="1:15" ht="21.75" x14ac:dyDescent="0.5">
      <c r="A101" s="43" t="s">
        <v>199</v>
      </c>
      <c r="B101" s="44" t="s">
        <v>173</v>
      </c>
      <c r="C101" s="45" t="s">
        <v>62</v>
      </c>
      <c r="D101" s="46" t="s">
        <v>62</v>
      </c>
      <c r="E101" s="1554">
        <v>8.0000000000000002E-3</v>
      </c>
      <c r="F101" s="1555"/>
      <c r="G101" s="47" t="s">
        <v>200</v>
      </c>
      <c r="I101" s="51" t="s">
        <v>201</v>
      </c>
      <c r="J101" s="4" t="s">
        <v>22</v>
      </c>
      <c r="K101" s="45" t="s">
        <v>69</v>
      </c>
      <c r="L101" s="52" t="s">
        <v>69</v>
      </c>
      <c r="M101" s="1554">
        <v>5.0000000000000001E-3</v>
      </c>
      <c r="N101" s="1555"/>
      <c r="O101" s="47" t="s">
        <v>202</v>
      </c>
    </row>
    <row r="102" spans="1:15" ht="21.75" x14ac:dyDescent="0.5">
      <c r="A102" s="43"/>
      <c r="B102" s="44" t="s">
        <v>173</v>
      </c>
      <c r="C102" s="45" t="s">
        <v>62</v>
      </c>
      <c r="D102" s="46" t="s">
        <v>62</v>
      </c>
      <c r="E102" s="1554">
        <v>4.0000000000000001E-3</v>
      </c>
      <c r="F102" s="1555"/>
      <c r="G102" s="47" t="s">
        <v>203</v>
      </c>
      <c r="I102" s="51" t="s">
        <v>204</v>
      </c>
      <c r="J102" s="4" t="s">
        <v>22</v>
      </c>
      <c r="K102" s="45" t="s">
        <v>69</v>
      </c>
      <c r="L102" s="52" t="s">
        <v>69</v>
      </c>
      <c r="M102" s="1554">
        <v>5.0000000000000001E-3</v>
      </c>
      <c r="N102" s="1555"/>
      <c r="O102" s="47" t="s">
        <v>205</v>
      </c>
    </row>
    <row r="103" spans="1:15" ht="22.5" thickBot="1" x14ac:dyDescent="0.55000000000000004">
      <c r="A103" s="43"/>
      <c r="B103" s="44" t="s">
        <v>173</v>
      </c>
      <c r="C103" s="45" t="s">
        <v>62</v>
      </c>
      <c r="D103" s="46" t="s">
        <v>62</v>
      </c>
      <c r="E103" s="1554">
        <v>4.0000000000000001E-3</v>
      </c>
      <c r="F103" s="1555"/>
      <c r="G103" s="53"/>
      <c r="I103" s="54" t="s">
        <v>206</v>
      </c>
      <c r="J103" s="5" t="s">
        <v>22</v>
      </c>
      <c r="K103" s="55">
        <v>1.6E-2</v>
      </c>
      <c r="L103" s="55" t="s">
        <v>69</v>
      </c>
      <c r="M103" s="1558">
        <v>5.0000000000000001E-3</v>
      </c>
      <c r="N103" s="1559"/>
      <c r="O103" s="56" t="s">
        <v>207</v>
      </c>
    </row>
    <row r="104" spans="1:15" ht="21.75" x14ac:dyDescent="0.5">
      <c r="A104" s="43"/>
      <c r="B104" s="44" t="s">
        <v>173</v>
      </c>
      <c r="C104" s="45" t="s">
        <v>62</v>
      </c>
      <c r="D104" s="46" t="s">
        <v>62</v>
      </c>
      <c r="E104" s="1554">
        <v>4.0000000000000001E-3</v>
      </c>
      <c r="F104" s="1555"/>
      <c r="G104" s="53"/>
      <c r="I104" s="8" t="s">
        <v>75</v>
      </c>
      <c r="J104" s="2"/>
      <c r="K104" s="2"/>
      <c r="L104" s="2"/>
      <c r="M104" s="2"/>
      <c r="N104" s="57"/>
      <c r="O104" s="57"/>
    </row>
    <row r="105" spans="1:15" ht="21.75" x14ac:dyDescent="0.5">
      <c r="A105" s="43"/>
      <c r="B105" s="44" t="s">
        <v>173</v>
      </c>
      <c r="C105" s="45" t="s">
        <v>62</v>
      </c>
      <c r="D105" s="46" t="s">
        <v>62</v>
      </c>
      <c r="E105" s="1554">
        <v>4.0000000000000001E-3</v>
      </c>
      <c r="F105" s="1555"/>
      <c r="G105" s="53"/>
      <c r="I105" s="2" t="s">
        <v>208</v>
      </c>
      <c r="J105" s="2"/>
      <c r="K105" s="2"/>
      <c r="L105" s="2"/>
      <c r="M105" s="2"/>
      <c r="N105" s="2"/>
      <c r="O105" s="2"/>
    </row>
    <row r="106" spans="1:15" ht="21.75" x14ac:dyDescent="0.5">
      <c r="A106" s="43" t="s">
        <v>209</v>
      </c>
      <c r="B106" s="44" t="s">
        <v>173</v>
      </c>
      <c r="C106" s="45" t="s">
        <v>62</v>
      </c>
      <c r="D106" s="46" t="s">
        <v>62</v>
      </c>
      <c r="E106" s="1554">
        <v>8.0000000000000002E-3</v>
      </c>
      <c r="F106" s="1555"/>
      <c r="G106" s="53" t="s">
        <v>69</v>
      </c>
    </row>
    <row r="107" spans="1:15" ht="21.75" x14ac:dyDescent="0.5">
      <c r="A107" s="43" t="s">
        <v>210</v>
      </c>
      <c r="B107" s="44" t="s">
        <v>173</v>
      </c>
      <c r="C107" s="45" t="s">
        <v>62</v>
      </c>
      <c r="D107" s="46" t="s">
        <v>62</v>
      </c>
      <c r="E107" s="1554">
        <v>1.2E-2</v>
      </c>
      <c r="F107" s="1555"/>
      <c r="G107" s="53"/>
    </row>
    <row r="108" spans="1:15" ht="21.75" x14ac:dyDescent="0.5">
      <c r="A108" s="43" t="s">
        <v>211</v>
      </c>
      <c r="B108" s="44" t="s">
        <v>173</v>
      </c>
      <c r="C108" s="45" t="s">
        <v>62</v>
      </c>
      <c r="D108" s="46" t="s">
        <v>62</v>
      </c>
      <c r="E108" s="1554">
        <v>1.2E-2</v>
      </c>
      <c r="F108" s="1555"/>
      <c r="G108" s="53"/>
    </row>
    <row r="109" spans="1:15" ht="21.75" x14ac:dyDescent="0.5">
      <c r="A109" s="43" t="s">
        <v>212</v>
      </c>
      <c r="B109" s="44" t="s">
        <v>173</v>
      </c>
      <c r="C109" s="45" t="s">
        <v>62</v>
      </c>
      <c r="D109" s="46" t="s">
        <v>62</v>
      </c>
      <c r="E109" s="1554">
        <v>8.0000000000000002E-3</v>
      </c>
      <c r="F109" s="1555"/>
      <c r="G109" s="53"/>
    </row>
    <row r="110" spans="1:15" ht="21.75" x14ac:dyDescent="0.5">
      <c r="A110" s="43" t="s">
        <v>213</v>
      </c>
      <c r="B110" s="44" t="s">
        <v>173</v>
      </c>
      <c r="C110" s="45" t="s">
        <v>62</v>
      </c>
      <c r="D110" s="46" t="s">
        <v>62</v>
      </c>
      <c r="E110" s="1554">
        <v>8.0000000000000002E-3</v>
      </c>
      <c r="F110" s="1555"/>
      <c r="G110" s="53"/>
    </row>
    <row r="111" spans="1:15" ht="21.75" x14ac:dyDescent="0.5">
      <c r="A111" s="43" t="s">
        <v>214</v>
      </c>
      <c r="B111" s="44" t="s">
        <v>173</v>
      </c>
      <c r="C111" s="45" t="s">
        <v>62</v>
      </c>
      <c r="D111" s="46" t="s">
        <v>62</v>
      </c>
      <c r="E111" s="1554">
        <v>1.2E-2</v>
      </c>
      <c r="F111" s="1555"/>
      <c r="G111" s="53"/>
    </row>
    <row r="112" spans="1:15" ht="21.75" x14ac:dyDescent="0.5">
      <c r="A112" s="43" t="s">
        <v>215</v>
      </c>
      <c r="B112" s="44" t="s">
        <v>173</v>
      </c>
      <c r="C112" s="45" t="s">
        <v>62</v>
      </c>
      <c r="D112" s="46" t="s">
        <v>62</v>
      </c>
      <c r="E112" s="1554">
        <v>8.0000000000000002E-3</v>
      </c>
      <c r="F112" s="1555"/>
      <c r="G112" s="53"/>
    </row>
    <row r="113" spans="1:7" ht="21.75" x14ac:dyDescent="0.5">
      <c r="A113" s="43" t="s">
        <v>216</v>
      </c>
      <c r="B113" s="44" t="s">
        <v>173</v>
      </c>
      <c r="C113" s="45" t="s">
        <v>62</v>
      </c>
      <c r="D113" s="46" t="s">
        <v>62</v>
      </c>
      <c r="E113" s="1554">
        <v>1.2E-2</v>
      </c>
      <c r="F113" s="1555"/>
      <c r="G113" s="53"/>
    </row>
    <row r="114" spans="1:7" ht="21.75" x14ac:dyDescent="0.5">
      <c r="A114" s="43" t="s">
        <v>217</v>
      </c>
      <c r="B114" s="44" t="s">
        <v>173</v>
      </c>
      <c r="C114" s="45" t="s">
        <v>62</v>
      </c>
      <c r="D114" s="46" t="s">
        <v>62</v>
      </c>
      <c r="E114" s="1554">
        <v>4.0000000000000001E-3</v>
      </c>
      <c r="F114" s="1555"/>
      <c r="G114" s="7" t="s">
        <v>218</v>
      </c>
    </row>
    <row r="115" spans="1:7" ht="21.75" x14ac:dyDescent="0.5">
      <c r="A115" s="58" t="s">
        <v>219</v>
      </c>
      <c r="B115" s="44" t="s">
        <v>173</v>
      </c>
      <c r="C115" s="45" t="s">
        <v>62</v>
      </c>
      <c r="D115" s="46" t="s">
        <v>62</v>
      </c>
      <c r="E115" s="1554">
        <v>4.0000000000000001E-3</v>
      </c>
      <c r="F115" s="1555"/>
      <c r="G115" s="6" t="s">
        <v>220</v>
      </c>
    </row>
    <row r="116" spans="1:7" ht="21.75" x14ac:dyDescent="0.5">
      <c r="A116" s="1560" t="s">
        <v>221</v>
      </c>
      <c r="B116" s="1561"/>
      <c r="C116" s="1561"/>
      <c r="D116" s="1561"/>
      <c r="E116" s="1561"/>
      <c r="F116" s="1561"/>
      <c r="G116" s="1562"/>
    </row>
    <row r="117" spans="1:7" ht="21.75" x14ac:dyDescent="0.5">
      <c r="A117" s="58" t="s">
        <v>239</v>
      </c>
      <c r="B117" s="44" t="s">
        <v>223</v>
      </c>
      <c r="C117" s="59" t="s">
        <v>62</v>
      </c>
      <c r="D117" s="66" t="s">
        <v>62</v>
      </c>
      <c r="E117" s="1563">
        <v>0.02</v>
      </c>
      <c r="F117" s="1564"/>
      <c r="G117" s="53"/>
    </row>
    <row r="118" spans="1:7" ht="21.75" x14ac:dyDescent="0.5">
      <c r="A118" s="58" t="s">
        <v>222</v>
      </c>
      <c r="B118" s="44" t="s">
        <v>223</v>
      </c>
      <c r="C118" s="59" t="s">
        <v>62</v>
      </c>
      <c r="D118" s="60" t="s">
        <v>62</v>
      </c>
      <c r="E118" s="1563">
        <v>0.02</v>
      </c>
      <c r="F118" s="1564"/>
      <c r="G118" s="53"/>
    </row>
    <row r="119" spans="1:7" ht="21.75" x14ac:dyDescent="0.5">
      <c r="A119" s="58" t="s">
        <v>224</v>
      </c>
      <c r="B119" s="44" t="s">
        <v>223</v>
      </c>
      <c r="C119" s="46" t="s">
        <v>62</v>
      </c>
      <c r="D119" s="60" t="s">
        <v>62</v>
      </c>
      <c r="E119" s="1563">
        <v>0.02</v>
      </c>
      <c r="F119" s="1564"/>
      <c r="G119" s="53"/>
    </row>
    <row r="120" spans="1:7" ht="21.75" x14ac:dyDescent="0.5">
      <c r="A120" s="58" t="s">
        <v>225</v>
      </c>
      <c r="B120" s="44" t="s">
        <v>223</v>
      </c>
      <c r="C120" s="46" t="s">
        <v>62</v>
      </c>
      <c r="D120" s="60" t="s">
        <v>62</v>
      </c>
      <c r="E120" s="1563">
        <v>0.02</v>
      </c>
      <c r="F120" s="1564"/>
      <c r="G120" s="53"/>
    </row>
    <row r="121" spans="1:7" ht="21.75" x14ac:dyDescent="0.5">
      <c r="A121" s="58" t="s">
        <v>226</v>
      </c>
      <c r="B121" s="44" t="s">
        <v>223</v>
      </c>
      <c r="C121" s="46" t="s">
        <v>62</v>
      </c>
      <c r="D121" s="60" t="s">
        <v>62</v>
      </c>
      <c r="E121" s="1563">
        <v>0.02</v>
      </c>
      <c r="F121" s="1564"/>
      <c r="G121" s="53"/>
    </row>
    <row r="122" spans="1:7" ht="21.75" x14ac:dyDescent="0.5">
      <c r="A122" s="58" t="s">
        <v>227</v>
      </c>
      <c r="B122" s="44" t="s">
        <v>223</v>
      </c>
      <c r="C122" s="46" t="s">
        <v>62</v>
      </c>
      <c r="D122" s="60" t="s">
        <v>62</v>
      </c>
      <c r="E122" s="1563">
        <v>0.02</v>
      </c>
      <c r="F122" s="1564"/>
      <c r="G122" s="53"/>
    </row>
    <row r="123" spans="1:7" ht="21.75" x14ac:dyDescent="0.5">
      <c r="A123" s="58" t="s">
        <v>228</v>
      </c>
      <c r="B123" s="44" t="s">
        <v>223</v>
      </c>
      <c r="C123" s="46" t="s">
        <v>62</v>
      </c>
      <c r="D123" s="60" t="s">
        <v>62</v>
      </c>
      <c r="E123" s="1563">
        <v>0.02</v>
      </c>
      <c r="F123" s="1564"/>
      <c r="G123" s="53"/>
    </row>
    <row r="124" spans="1:7" ht="21.75" x14ac:dyDescent="0.5">
      <c r="A124" s="58" t="s">
        <v>229</v>
      </c>
      <c r="B124" s="44" t="s">
        <v>223</v>
      </c>
      <c r="C124" s="46" t="s">
        <v>62</v>
      </c>
      <c r="D124" s="60" t="s">
        <v>62</v>
      </c>
      <c r="E124" s="1563">
        <v>0.02</v>
      </c>
      <c r="F124" s="1564"/>
      <c r="G124" s="53"/>
    </row>
    <row r="125" spans="1:7" ht="21.75" x14ac:dyDescent="0.5">
      <c r="A125" s="58" t="s">
        <v>230</v>
      </c>
      <c r="B125" s="44" t="s">
        <v>223</v>
      </c>
      <c r="C125" s="46" t="s">
        <v>62</v>
      </c>
      <c r="D125" s="60" t="s">
        <v>62</v>
      </c>
      <c r="E125" s="1563">
        <v>0.02</v>
      </c>
      <c r="F125" s="1564"/>
      <c r="G125" s="53"/>
    </row>
    <row r="126" spans="1:7" ht="21.75" x14ac:dyDescent="0.5">
      <c r="A126" s="58" t="s">
        <v>231</v>
      </c>
      <c r="B126" s="53" t="s">
        <v>223</v>
      </c>
      <c r="C126" s="59" t="s">
        <v>62</v>
      </c>
      <c r="D126" s="67" t="s">
        <v>62</v>
      </c>
      <c r="E126" s="1563">
        <v>0.02</v>
      </c>
      <c r="F126" s="1564"/>
      <c r="G126" s="53"/>
    </row>
    <row r="127" spans="1:7" ht="21.75" x14ac:dyDescent="0.5">
      <c r="A127" s="58" t="s">
        <v>240</v>
      </c>
      <c r="B127" s="53" t="s">
        <v>223</v>
      </c>
      <c r="C127" s="59" t="s">
        <v>62</v>
      </c>
      <c r="D127" s="67" t="s">
        <v>62</v>
      </c>
      <c r="E127" s="1563">
        <v>0.02</v>
      </c>
      <c r="F127" s="1564"/>
      <c r="G127" s="53"/>
    </row>
    <row r="128" spans="1:7" ht="21.75" x14ac:dyDescent="0.5">
      <c r="A128" s="58" t="s">
        <v>241</v>
      </c>
      <c r="B128" s="53" t="s">
        <v>223</v>
      </c>
      <c r="C128" s="59" t="s">
        <v>62</v>
      </c>
      <c r="D128" s="67" t="s">
        <v>62</v>
      </c>
      <c r="E128" s="1563">
        <v>0.02</v>
      </c>
      <c r="F128" s="1564"/>
      <c r="G128" s="53"/>
    </row>
    <row r="129" spans="1:15" ht="22.5" thickBot="1" x14ac:dyDescent="0.55000000000000004">
      <c r="A129" s="68" t="s">
        <v>242</v>
      </c>
      <c r="B129" s="69" t="s">
        <v>223</v>
      </c>
      <c r="C129" s="70" t="s">
        <v>62</v>
      </c>
      <c r="D129" s="71" t="s">
        <v>62</v>
      </c>
      <c r="E129" s="1567">
        <v>0.02</v>
      </c>
      <c r="F129" s="1568"/>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543" t="s">
        <v>171</v>
      </c>
      <c r="F134" s="1544"/>
      <c r="G134" s="11" t="s">
        <v>131</v>
      </c>
      <c r="I134" s="37" t="s">
        <v>191</v>
      </c>
      <c r="J134" s="10" t="s">
        <v>1</v>
      </c>
      <c r="K134" s="35">
        <v>21490</v>
      </c>
      <c r="L134" s="38">
        <v>21671</v>
      </c>
      <c r="M134" s="1543" t="s">
        <v>171</v>
      </c>
      <c r="N134" s="1544"/>
      <c r="O134" s="11" t="s">
        <v>131</v>
      </c>
    </row>
    <row r="135" spans="1:15" ht="21.75" x14ac:dyDescent="0.5">
      <c r="A135" s="1545" t="s">
        <v>192</v>
      </c>
      <c r="B135" s="1546"/>
      <c r="C135" s="1546"/>
      <c r="D135" s="1546"/>
      <c r="E135" s="1546"/>
      <c r="F135" s="1546"/>
      <c r="G135" s="1547"/>
      <c r="I135" s="39" t="s">
        <v>193</v>
      </c>
      <c r="J135" s="15" t="s">
        <v>22</v>
      </c>
      <c r="K135" s="40" t="s">
        <v>62</v>
      </c>
      <c r="L135" s="41" t="s">
        <v>62</v>
      </c>
      <c r="M135" s="1552">
        <v>2.0000000000000001E-4</v>
      </c>
      <c r="N135" s="1553"/>
      <c r="O135" s="42" t="s">
        <v>194</v>
      </c>
    </row>
    <row r="136" spans="1:15" ht="21.75" x14ac:dyDescent="0.5">
      <c r="A136" s="43" t="s">
        <v>195</v>
      </c>
      <c r="B136" s="44" t="s">
        <v>173</v>
      </c>
      <c r="C136" s="45" t="s">
        <v>62</v>
      </c>
      <c r="D136" s="46" t="s">
        <v>62</v>
      </c>
      <c r="E136" s="1554">
        <v>4.0000000000000001E-3</v>
      </c>
      <c r="F136" s="1555"/>
      <c r="G136" s="47" t="s">
        <v>196</v>
      </c>
      <c r="I136" s="48" t="s">
        <v>197</v>
      </c>
      <c r="J136" s="4" t="s">
        <v>22</v>
      </c>
      <c r="K136" s="49">
        <v>2.3999999999999998E-3</v>
      </c>
      <c r="L136" s="50">
        <v>4.3E-3</v>
      </c>
      <c r="M136" s="1556">
        <v>2.9999999999999997E-4</v>
      </c>
      <c r="N136" s="1557"/>
      <c r="O136" s="47" t="s">
        <v>198</v>
      </c>
    </row>
    <row r="137" spans="1:15" ht="21.75" x14ac:dyDescent="0.5">
      <c r="A137" s="43" t="s">
        <v>199</v>
      </c>
      <c r="B137" s="44" t="s">
        <v>173</v>
      </c>
      <c r="C137" s="45" t="s">
        <v>62</v>
      </c>
      <c r="D137" s="46" t="s">
        <v>62</v>
      </c>
      <c r="E137" s="1554">
        <v>8.0000000000000002E-3</v>
      </c>
      <c r="F137" s="1555"/>
      <c r="G137" s="47" t="s">
        <v>200</v>
      </c>
      <c r="I137" s="51" t="s">
        <v>201</v>
      </c>
      <c r="J137" s="4" t="s">
        <v>22</v>
      </c>
      <c r="K137" s="45" t="s">
        <v>62</v>
      </c>
      <c r="L137" s="52">
        <v>4.8000000000000001E-2</v>
      </c>
      <c r="M137" s="1554">
        <v>5.0000000000000001E-3</v>
      </c>
      <c r="N137" s="1555"/>
      <c r="O137" s="47" t="s">
        <v>202</v>
      </c>
    </row>
    <row r="138" spans="1:15" ht="21.75" x14ac:dyDescent="0.5">
      <c r="A138" s="43"/>
      <c r="B138" s="44" t="s">
        <v>173</v>
      </c>
      <c r="C138" s="45" t="s">
        <v>62</v>
      </c>
      <c r="D138" s="46" t="s">
        <v>62</v>
      </c>
      <c r="E138" s="1554">
        <v>4.0000000000000001E-3</v>
      </c>
      <c r="F138" s="1555"/>
      <c r="G138" s="47" t="s">
        <v>203</v>
      </c>
      <c r="I138" s="51" t="s">
        <v>204</v>
      </c>
      <c r="J138" s="4" t="s">
        <v>22</v>
      </c>
      <c r="K138" s="45" t="s">
        <v>62</v>
      </c>
      <c r="L138" s="52" t="s">
        <v>62</v>
      </c>
      <c r="M138" s="1554">
        <v>5.0000000000000001E-3</v>
      </c>
      <c r="N138" s="1555"/>
      <c r="O138" s="47" t="s">
        <v>205</v>
      </c>
    </row>
    <row r="139" spans="1:15" ht="22.5" thickBot="1" x14ac:dyDescent="0.55000000000000004">
      <c r="A139" s="43"/>
      <c r="B139" s="44" t="s">
        <v>173</v>
      </c>
      <c r="C139" s="45" t="s">
        <v>62</v>
      </c>
      <c r="D139" s="46" t="s">
        <v>62</v>
      </c>
      <c r="E139" s="1554">
        <v>4.0000000000000001E-3</v>
      </c>
      <c r="F139" s="1555"/>
      <c r="G139" s="53"/>
      <c r="I139" s="54" t="s">
        <v>206</v>
      </c>
      <c r="J139" s="5" t="s">
        <v>22</v>
      </c>
      <c r="K139" s="55" t="s">
        <v>62</v>
      </c>
      <c r="L139" s="55" t="s">
        <v>62</v>
      </c>
      <c r="M139" s="1558">
        <v>5.0000000000000001E-3</v>
      </c>
      <c r="N139" s="1559"/>
      <c r="O139" s="56" t="s">
        <v>207</v>
      </c>
    </row>
    <row r="140" spans="1:15" ht="21.75" x14ac:dyDescent="0.5">
      <c r="A140" s="43"/>
      <c r="B140" s="44" t="s">
        <v>173</v>
      </c>
      <c r="C140" s="45" t="s">
        <v>62</v>
      </c>
      <c r="D140" s="46" t="s">
        <v>62</v>
      </c>
      <c r="E140" s="1554">
        <v>4.0000000000000001E-3</v>
      </c>
      <c r="F140" s="1555"/>
      <c r="G140" s="53"/>
      <c r="I140" s="8" t="s">
        <v>75</v>
      </c>
      <c r="J140" s="2"/>
      <c r="K140" s="2"/>
      <c r="L140" s="2"/>
      <c r="M140" s="2"/>
      <c r="N140" s="57"/>
      <c r="O140" s="57"/>
    </row>
    <row r="141" spans="1:15" ht="21.75" x14ac:dyDescent="0.5">
      <c r="A141" s="43"/>
      <c r="B141" s="44" t="s">
        <v>173</v>
      </c>
      <c r="C141" s="45" t="s">
        <v>62</v>
      </c>
      <c r="D141" s="46" t="s">
        <v>62</v>
      </c>
      <c r="E141" s="1554">
        <v>4.0000000000000001E-3</v>
      </c>
      <c r="F141" s="1555"/>
      <c r="G141" s="53"/>
      <c r="I141" s="2" t="s">
        <v>208</v>
      </c>
      <c r="J141" s="2"/>
      <c r="K141" s="2"/>
      <c r="L141" s="2"/>
      <c r="M141" s="2"/>
      <c r="N141" s="2"/>
      <c r="O141" s="2"/>
    </row>
    <row r="142" spans="1:15" ht="21.75" x14ac:dyDescent="0.5">
      <c r="A142" s="43" t="s">
        <v>209</v>
      </c>
      <c r="B142" s="44" t="s">
        <v>173</v>
      </c>
      <c r="C142" s="45" t="s">
        <v>62</v>
      </c>
      <c r="D142" s="46" t="s">
        <v>62</v>
      </c>
      <c r="E142" s="1554">
        <v>8.0000000000000002E-3</v>
      </c>
      <c r="F142" s="1555"/>
      <c r="G142" s="53" t="s">
        <v>69</v>
      </c>
    </row>
    <row r="143" spans="1:15" ht="21.75" x14ac:dyDescent="0.5">
      <c r="A143" s="43" t="s">
        <v>210</v>
      </c>
      <c r="B143" s="44" t="s">
        <v>173</v>
      </c>
      <c r="C143" s="45" t="s">
        <v>62</v>
      </c>
      <c r="D143" s="46" t="s">
        <v>62</v>
      </c>
      <c r="E143" s="1554">
        <v>1.2E-2</v>
      </c>
      <c r="F143" s="1555"/>
      <c r="G143" s="53"/>
    </row>
    <row r="144" spans="1:15" ht="21.75" x14ac:dyDescent="0.5">
      <c r="A144" s="43" t="s">
        <v>211</v>
      </c>
      <c r="B144" s="44" t="s">
        <v>173</v>
      </c>
      <c r="C144" s="45" t="s">
        <v>62</v>
      </c>
      <c r="D144" s="46" t="s">
        <v>62</v>
      </c>
      <c r="E144" s="1554">
        <v>1.2E-2</v>
      </c>
      <c r="F144" s="1555"/>
      <c r="G144" s="53"/>
    </row>
    <row r="145" spans="1:7" ht="21.75" x14ac:dyDescent="0.5">
      <c r="A145" s="43" t="s">
        <v>212</v>
      </c>
      <c r="B145" s="44" t="s">
        <v>173</v>
      </c>
      <c r="C145" s="45" t="s">
        <v>62</v>
      </c>
      <c r="D145" s="46" t="s">
        <v>62</v>
      </c>
      <c r="E145" s="1554">
        <v>8.0000000000000002E-3</v>
      </c>
      <c r="F145" s="1555"/>
      <c r="G145" s="53"/>
    </row>
    <row r="146" spans="1:7" ht="21.75" x14ac:dyDescent="0.5">
      <c r="A146" s="43" t="s">
        <v>213</v>
      </c>
      <c r="B146" s="44" t="s">
        <v>173</v>
      </c>
      <c r="C146" s="45" t="s">
        <v>62</v>
      </c>
      <c r="D146" s="46" t="s">
        <v>62</v>
      </c>
      <c r="E146" s="1554">
        <v>8.0000000000000002E-3</v>
      </c>
      <c r="F146" s="1555"/>
      <c r="G146" s="53"/>
    </row>
    <row r="147" spans="1:7" ht="21.75" x14ac:dyDescent="0.5">
      <c r="A147" s="43" t="s">
        <v>214</v>
      </c>
      <c r="B147" s="44" t="s">
        <v>173</v>
      </c>
      <c r="C147" s="45" t="s">
        <v>62</v>
      </c>
      <c r="D147" s="46" t="s">
        <v>62</v>
      </c>
      <c r="E147" s="1554">
        <v>1.2E-2</v>
      </c>
      <c r="F147" s="1555"/>
      <c r="G147" s="53"/>
    </row>
    <row r="148" spans="1:7" ht="21.75" x14ac:dyDescent="0.5">
      <c r="A148" s="43" t="s">
        <v>215</v>
      </c>
      <c r="B148" s="44" t="s">
        <v>173</v>
      </c>
      <c r="C148" s="45" t="s">
        <v>62</v>
      </c>
      <c r="D148" s="46" t="s">
        <v>62</v>
      </c>
      <c r="E148" s="1554">
        <v>8.0000000000000002E-3</v>
      </c>
      <c r="F148" s="1555"/>
      <c r="G148" s="53"/>
    </row>
    <row r="149" spans="1:7" ht="21.75" x14ac:dyDescent="0.5">
      <c r="A149" s="43" t="s">
        <v>216</v>
      </c>
      <c r="B149" s="44" t="s">
        <v>173</v>
      </c>
      <c r="C149" s="45" t="s">
        <v>62</v>
      </c>
      <c r="D149" s="46" t="s">
        <v>62</v>
      </c>
      <c r="E149" s="1554">
        <v>1.2E-2</v>
      </c>
      <c r="F149" s="1555"/>
      <c r="G149" s="53"/>
    </row>
    <row r="150" spans="1:7" ht="21.75" x14ac:dyDescent="0.5">
      <c r="A150" s="43" t="s">
        <v>217</v>
      </c>
      <c r="B150" s="44" t="s">
        <v>173</v>
      </c>
      <c r="C150" s="45" t="s">
        <v>62</v>
      </c>
      <c r="D150" s="46" t="s">
        <v>62</v>
      </c>
      <c r="E150" s="1554">
        <v>4.0000000000000001E-3</v>
      </c>
      <c r="F150" s="1555"/>
      <c r="G150" s="7" t="s">
        <v>218</v>
      </c>
    </row>
    <row r="151" spans="1:7" ht="21.75" x14ac:dyDescent="0.5">
      <c r="A151" s="58" t="s">
        <v>219</v>
      </c>
      <c r="B151" s="44" t="s">
        <v>173</v>
      </c>
      <c r="C151" s="45" t="s">
        <v>62</v>
      </c>
      <c r="D151" s="46" t="s">
        <v>62</v>
      </c>
      <c r="E151" s="1554">
        <v>4.0000000000000001E-3</v>
      </c>
      <c r="F151" s="1555"/>
      <c r="G151" s="6" t="s">
        <v>220</v>
      </c>
    </row>
    <row r="152" spans="1:7" ht="21.75" x14ac:dyDescent="0.5">
      <c r="A152" s="1569" t="s">
        <v>221</v>
      </c>
      <c r="B152" s="1570"/>
      <c r="C152" s="1570"/>
      <c r="D152" s="1570"/>
      <c r="E152" s="1570"/>
      <c r="F152" s="1570"/>
      <c r="G152" s="1571"/>
    </row>
    <row r="153" spans="1:7" ht="21.75" x14ac:dyDescent="0.5">
      <c r="A153" s="58" t="s">
        <v>239</v>
      </c>
      <c r="B153" s="44" t="s">
        <v>223</v>
      </c>
      <c r="C153" s="59" t="s">
        <v>62</v>
      </c>
      <c r="D153" s="66" t="s">
        <v>62</v>
      </c>
      <c r="E153" s="1563">
        <v>0.02</v>
      </c>
      <c r="F153" s="1564"/>
      <c r="G153" s="53"/>
    </row>
    <row r="154" spans="1:7" ht="21.75" x14ac:dyDescent="0.5">
      <c r="A154" s="58" t="s">
        <v>222</v>
      </c>
      <c r="B154" s="44" t="s">
        <v>223</v>
      </c>
      <c r="C154" s="59" t="s">
        <v>62</v>
      </c>
      <c r="D154" s="60" t="s">
        <v>62</v>
      </c>
      <c r="E154" s="1563">
        <v>0.02</v>
      </c>
      <c r="F154" s="1564"/>
      <c r="G154" s="53"/>
    </row>
    <row r="155" spans="1:7" ht="21.75" x14ac:dyDescent="0.5">
      <c r="A155" s="58" t="s">
        <v>224</v>
      </c>
      <c r="B155" s="44" t="s">
        <v>223</v>
      </c>
      <c r="C155" s="46" t="s">
        <v>62</v>
      </c>
      <c r="D155" s="60" t="s">
        <v>62</v>
      </c>
      <c r="E155" s="1563">
        <v>0.02</v>
      </c>
      <c r="F155" s="1564"/>
      <c r="G155" s="53"/>
    </row>
    <row r="156" spans="1:7" ht="21.75" x14ac:dyDescent="0.5">
      <c r="A156" s="58" t="s">
        <v>225</v>
      </c>
      <c r="B156" s="44" t="s">
        <v>223</v>
      </c>
      <c r="C156" s="46" t="s">
        <v>62</v>
      </c>
      <c r="D156" s="60" t="s">
        <v>62</v>
      </c>
      <c r="E156" s="1563">
        <v>0.02</v>
      </c>
      <c r="F156" s="1564"/>
      <c r="G156" s="53"/>
    </row>
    <row r="157" spans="1:7" ht="21.75" x14ac:dyDescent="0.5">
      <c r="A157" s="58" t="s">
        <v>226</v>
      </c>
      <c r="B157" s="44" t="s">
        <v>223</v>
      </c>
      <c r="C157" s="46" t="s">
        <v>62</v>
      </c>
      <c r="D157" s="60" t="s">
        <v>62</v>
      </c>
      <c r="E157" s="1563">
        <v>0.02</v>
      </c>
      <c r="F157" s="1564"/>
      <c r="G157" s="53"/>
    </row>
    <row r="158" spans="1:7" ht="21.75" x14ac:dyDescent="0.5">
      <c r="A158" s="58" t="s">
        <v>227</v>
      </c>
      <c r="B158" s="44" t="s">
        <v>223</v>
      </c>
      <c r="C158" s="46" t="s">
        <v>62</v>
      </c>
      <c r="D158" s="60" t="s">
        <v>62</v>
      </c>
      <c r="E158" s="1563">
        <v>0.02</v>
      </c>
      <c r="F158" s="1564"/>
      <c r="G158" s="53"/>
    </row>
    <row r="159" spans="1:7" ht="21.75" x14ac:dyDescent="0.5">
      <c r="A159" s="58" t="s">
        <v>228</v>
      </c>
      <c r="B159" s="44" t="s">
        <v>223</v>
      </c>
      <c r="C159" s="46" t="s">
        <v>62</v>
      </c>
      <c r="D159" s="60" t="s">
        <v>62</v>
      </c>
      <c r="E159" s="1563">
        <v>0.02</v>
      </c>
      <c r="F159" s="1564"/>
      <c r="G159" s="53"/>
    </row>
    <row r="160" spans="1:7" ht="21.75" x14ac:dyDescent="0.5">
      <c r="A160" s="58" t="s">
        <v>229</v>
      </c>
      <c r="B160" s="44" t="s">
        <v>223</v>
      </c>
      <c r="C160" s="46" t="s">
        <v>62</v>
      </c>
      <c r="D160" s="60" t="s">
        <v>62</v>
      </c>
      <c r="E160" s="1563">
        <v>0.02</v>
      </c>
      <c r="F160" s="1564"/>
      <c r="G160" s="53"/>
    </row>
    <row r="161" spans="1:15" ht="21.75" x14ac:dyDescent="0.5">
      <c r="A161" s="58" t="s">
        <v>230</v>
      </c>
      <c r="B161" s="44" t="s">
        <v>223</v>
      </c>
      <c r="C161" s="46" t="s">
        <v>62</v>
      </c>
      <c r="D161" s="60" t="s">
        <v>62</v>
      </c>
      <c r="E161" s="1563">
        <v>0.02</v>
      </c>
      <c r="F161" s="1564"/>
      <c r="G161" s="53"/>
    </row>
    <row r="162" spans="1:15" ht="21.75" x14ac:dyDescent="0.5">
      <c r="A162" s="58" t="s">
        <v>231</v>
      </c>
      <c r="B162" s="53" t="s">
        <v>223</v>
      </c>
      <c r="C162" s="59" t="s">
        <v>62</v>
      </c>
      <c r="D162" s="67" t="s">
        <v>62</v>
      </c>
      <c r="E162" s="1563">
        <v>0.02</v>
      </c>
      <c r="F162" s="1564"/>
      <c r="G162" s="53"/>
    </row>
    <row r="163" spans="1:15" ht="21.75" x14ac:dyDescent="0.5">
      <c r="A163" s="58" t="s">
        <v>240</v>
      </c>
      <c r="B163" s="53" t="s">
        <v>223</v>
      </c>
      <c r="C163" s="59" t="s">
        <v>62</v>
      </c>
      <c r="D163" s="67" t="s">
        <v>62</v>
      </c>
      <c r="E163" s="1563">
        <v>0.02</v>
      </c>
      <c r="F163" s="1564"/>
      <c r="G163" s="53"/>
    </row>
    <row r="164" spans="1:15" ht="21.75" x14ac:dyDescent="0.5">
      <c r="A164" s="58" t="s">
        <v>241</v>
      </c>
      <c r="B164" s="53" t="s">
        <v>223</v>
      </c>
      <c r="C164" s="59" t="s">
        <v>62</v>
      </c>
      <c r="D164" s="67" t="s">
        <v>62</v>
      </c>
      <c r="E164" s="1563">
        <v>0.02</v>
      </c>
      <c r="F164" s="1564"/>
      <c r="G164" s="53"/>
    </row>
    <row r="165" spans="1:15" ht="22.5" thickBot="1" x14ac:dyDescent="0.55000000000000004">
      <c r="A165" s="68" t="s">
        <v>242</v>
      </c>
      <c r="B165" s="69" t="s">
        <v>223</v>
      </c>
      <c r="C165" s="70" t="s">
        <v>62</v>
      </c>
      <c r="D165" s="71" t="s">
        <v>62</v>
      </c>
      <c r="E165" s="1567">
        <v>0.02</v>
      </c>
      <c r="F165" s="1568"/>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543" t="s">
        <v>171</v>
      </c>
      <c r="N170" s="1544"/>
      <c r="O170" s="11" t="s">
        <v>131</v>
      </c>
    </row>
    <row r="171" spans="1:15" ht="21.75" x14ac:dyDescent="0.5">
      <c r="A171" s="1545" t="s">
        <v>192</v>
      </c>
      <c r="B171" s="1546"/>
      <c r="C171" s="1546"/>
      <c r="D171" s="1546"/>
      <c r="E171" s="1546"/>
      <c r="F171" s="1546"/>
      <c r="G171" s="1547"/>
      <c r="I171" s="39" t="s">
        <v>193</v>
      </c>
      <c r="J171" s="15" t="s">
        <v>22</v>
      </c>
      <c r="K171" s="40" t="s">
        <v>62</v>
      </c>
      <c r="L171" s="41" t="s">
        <v>62</v>
      </c>
      <c r="M171" s="1576">
        <v>2.0000000000000001E-4</v>
      </c>
      <c r="N171" s="1577"/>
      <c r="O171" s="42" t="s">
        <v>194</v>
      </c>
    </row>
    <row r="172" spans="1:15" ht="21.75" x14ac:dyDescent="0.5">
      <c r="A172" s="43" t="s">
        <v>195</v>
      </c>
      <c r="B172" s="44" t="s">
        <v>173</v>
      </c>
      <c r="C172" s="45" t="s">
        <v>62</v>
      </c>
      <c r="D172" s="45" t="s">
        <v>62</v>
      </c>
      <c r="E172" s="1536">
        <v>4.0000000000000001E-3</v>
      </c>
      <c r="F172" s="1537"/>
      <c r="G172" s="47" t="s">
        <v>196</v>
      </c>
      <c r="I172" s="48" t="s">
        <v>197</v>
      </c>
      <c r="J172" s="4" t="s">
        <v>22</v>
      </c>
      <c r="K172" s="49">
        <v>5.8999999999999999E-3</v>
      </c>
      <c r="L172" s="50" t="s">
        <v>62</v>
      </c>
      <c r="M172" s="1572">
        <v>2.9999999999999997E-4</v>
      </c>
      <c r="N172" s="1573"/>
      <c r="O172" s="47" t="s">
        <v>198</v>
      </c>
    </row>
    <row r="173" spans="1:15" ht="21.75" x14ac:dyDescent="0.5">
      <c r="A173" s="43" t="s">
        <v>199</v>
      </c>
      <c r="B173" s="44" t="s">
        <v>173</v>
      </c>
      <c r="C173" s="45" t="s">
        <v>62</v>
      </c>
      <c r="D173" s="45" t="s">
        <v>62</v>
      </c>
      <c r="E173" s="1536">
        <v>8.0000000000000002E-3</v>
      </c>
      <c r="F173" s="1537"/>
      <c r="G173" s="47" t="s">
        <v>200</v>
      </c>
      <c r="I173" s="51" t="s">
        <v>201</v>
      </c>
      <c r="J173" s="4" t="s">
        <v>22</v>
      </c>
      <c r="K173" s="45" t="s">
        <v>62</v>
      </c>
      <c r="L173" s="52" t="s">
        <v>62</v>
      </c>
      <c r="M173" s="1574">
        <v>5.0000000000000001E-3</v>
      </c>
      <c r="N173" s="1575"/>
      <c r="O173" s="47" t="s">
        <v>202</v>
      </c>
    </row>
    <row r="174" spans="1:15" ht="21.75" x14ac:dyDescent="0.5">
      <c r="A174" s="43"/>
      <c r="B174" s="44" t="s">
        <v>173</v>
      </c>
      <c r="C174" s="45" t="s">
        <v>62</v>
      </c>
      <c r="D174" s="45" t="s">
        <v>62</v>
      </c>
      <c r="E174" s="1536">
        <v>4.0000000000000001E-3</v>
      </c>
      <c r="F174" s="1537"/>
      <c r="G174" s="47" t="s">
        <v>203</v>
      </c>
      <c r="I174" s="51" t="s">
        <v>204</v>
      </c>
      <c r="J174" s="4" t="s">
        <v>22</v>
      </c>
      <c r="K174" s="45" t="s">
        <v>62</v>
      </c>
      <c r="L174" s="52" t="s">
        <v>62</v>
      </c>
      <c r="M174" s="1574">
        <v>5.0000000000000001E-3</v>
      </c>
      <c r="N174" s="1575"/>
      <c r="O174" s="47" t="s">
        <v>205</v>
      </c>
    </row>
    <row r="175" spans="1:15" ht="22.5" thickBot="1" x14ac:dyDescent="0.55000000000000004">
      <c r="A175" s="43"/>
      <c r="B175" s="44" t="s">
        <v>173</v>
      </c>
      <c r="C175" s="45" t="s">
        <v>62</v>
      </c>
      <c r="D175" s="45" t="s">
        <v>62</v>
      </c>
      <c r="E175" s="1536">
        <v>4.0000000000000001E-3</v>
      </c>
      <c r="F175" s="1537"/>
      <c r="G175" s="53"/>
      <c r="I175" s="54" t="s">
        <v>206</v>
      </c>
      <c r="J175" s="5" t="s">
        <v>22</v>
      </c>
      <c r="K175" s="55" t="s">
        <v>62</v>
      </c>
      <c r="L175" s="55" t="s">
        <v>62</v>
      </c>
      <c r="M175" s="1578">
        <v>5.0000000000000001E-3</v>
      </c>
      <c r="N175" s="1579"/>
      <c r="O175" s="56" t="s">
        <v>207</v>
      </c>
    </row>
    <row r="176" spans="1:15" ht="21.75" x14ac:dyDescent="0.5">
      <c r="A176" s="43"/>
      <c r="B176" s="44" t="s">
        <v>173</v>
      </c>
      <c r="C176" s="45" t="s">
        <v>62</v>
      </c>
      <c r="D176" s="45" t="s">
        <v>62</v>
      </c>
      <c r="E176" s="1536">
        <v>4.0000000000000001E-3</v>
      </c>
      <c r="F176" s="1537"/>
      <c r="G176" s="53"/>
      <c r="I176" s="8" t="s">
        <v>75</v>
      </c>
      <c r="J176" s="2"/>
      <c r="K176" s="2"/>
      <c r="L176" s="2"/>
      <c r="M176" s="2"/>
      <c r="N176" s="2"/>
      <c r="O176" s="2"/>
    </row>
    <row r="177" spans="1:15" ht="21.75" x14ac:dyDescent="0.5">
      <c r="A177" s="43"/>
      <c r="B177" s="44" t="s">
        <v>173</v>
      </c>
      <c r="C177" s="45" t="s">
        <v>62</v>
      </c>
      <c r="D177" s="45" t="s">
        <v>62</v>
      </c>
      <c r="E177" s="1536">
        <v>4.0000000000000001E-3</v>
      </c>
      <c r="F177" s="1537"/>
      <c r="G177" s="53"/>
      <c r="I177" s="2" t="s">
        <v>208</v>
      </c>
      <c r="J177" s="2"/>
      <c r="K177" s="2"/>
      <c r="L177" s="2"/>
      <c r="M177" s="2"/>
      <c r="N177" s="2"/>
      <c r="O177" s="2"/>
    </row>
    <row r="178" spans="1:15" ht="21.75" x14ac:dyDescent="0.5">
      <c r="A178" s="43" t="s">
        <v>209</v>
      </c>
      <c r="B178" s="44" t="s">
        <v>173</v>
      </c>
      <c r="C178" s="45" t="s">
        <v>62</v>
      </c>
      <c r="D178" s="45" t="s">
        <v>62</v>
      </c>
      <c r="E178" s="1536">
        <v>8.0000000000000002E-3</v>
      </c>
      <c r="F178" s="1537"/>
      <c r="G178" s="53" t="s">
        <v>69</v>
      </c>
    </row>
    <row r="179" spans="1:15" ht="21.75" x14ac:dyDescent="0.5">
      <c r="A179" s="43" t="s">
        <v>210</v>
      </c>
      <c r="B179" s="44" t="s">
        <v>173</v>
      </c>
      <c r="C179" s="45" t="s">
        <v>62</v>
      </c>
      <c r="D179" s="45" t="s">
        <v>62</v>
      </c>
      <c r="E179" s="1536">
        <v>1.2E-2</v>
      </c>
      <c r="F179" s="1537"/>
      <c r="G179" s="53"/>
    </row>
    <row r="180" spans="1:15" ht="21.75" x14ac:dyDescent="0.5">
      <c r="A180" s="43" t="s">
        <v>211</v>
      </c>
      <c r="B180" s="44" t="s">
        <v>173</v>
      </c>
      <c r="C180" s="45" t="s">
        <v>62</v>
      </c>
      <c r="D180" s="45" t="s">
        <v>62</v>
      </c>
      <c r="E180" s="1536">
        <v>1.2E-2</v>
      </c>
      <c r="F180" s="1537"/>
      <c r="G180" s="53"/>
    </row>
    <row r="181" spans="1:15" ht="21.75" x14ac:dyDescent="0.5">
      <c r="A181" s="43" t="s">
        <v>212</v>
      </c>
      <c r="B181" s="44" t="s">
        <v>173</v>
      </c>
      <c r="C181" s="45" t="s">
        <v>62</v>
      </c>
      <c r="D181" s="45" t="s">
        <v>62</v>
      </c>
      <c r="E181" s="1536">
        <v>8.0000000000000002E-3</v>
      </c>
      <c r="F181" s="1537"/>
      <c r="G181" s="53"/>
    </row>
    <row r="182" spans="1:15" ht="21.75" x14ac:dyDescent="0.5">
      <c r="A182" s="43" t="s">
        <v>213</v>
      </c>
      <c r="B182" s="44" t="s">
        <v>173</v>
      </c>
      <c r="C182" s="45" t="s">
        <v>62</v>
      </c>
      <c r="D182" s="45" t="s">
        <v>62</v>
      </c>
      <c r="E182" s="1536">
        <v>8.0000000000000002E-3</v>
      </c>
      <c r="F182" s="1537"/>
      <c r="G182" s="53"/>
    </row>
    <row r="183" spans="1:15" ht="21.75" x14ac:dyDescent="0.5">
      <c r="A183" s="43" t="s">
        <v>214</v>
      </c>
      <c r="B183" s="44" t="s">
        <v>173</v>
      </c>
      <c r="C183" s="45" t="s">
        <v>62</v>
      </c>
      <c r="D183" s="45" t="s">
        <v>62</v>
      </c>
      <c r="E183" s="1536">
        <v>1.2E-2</v>
      </c>
      <c r="F183" s="1537"/>
      <c r="G183" s="53"/>
    </row>
    <row r="184" spans="1:15" ht="21.75" x14ac:dyDescent="0.5">
      <c r="A184" s="43" t="s">
        <v>215</v>
      </c>
      <c r="B184" s="44" t="s">
        <v>173</v>
      </c>
      <c r="C184" s="45" t="s">
        <v>62</v>
      </c>
      <c r="D184" s="45" t="s">
        <v>62</v>
      </c>
      <c r="E184" s="1536">
        <v>8.0000000000000002E-3</v>
      </c>
      <c r="F184" s="1537"/>
      <c r="G184" s="53"/>
    </row>
    <row r="185" spans="1:15" ht="21.75" x14ac:dyDescent="0.5">
      <c r="A185" s="43" t="s">
        <v>216</v>
      </c>
      <c r="B185" s="44" t="s">
        <v>173</v>
      </c>
      <c r="C185" s="45" t="s">
        <v>62</v>
      </c>
      <c r="D185" s="45" t="s">
        <v>62</v>
      </c>
      <c r="E185" s="1536">
        <v>1.2E-2</v>
      </c>
      <c r="F185" s="1537"/>
      <c r="G185" s="53"/>
    </row>
    <row r="186" spans="1:15" ht="21.75" x14ac:dyDescent="0.5">
      <c r="A186" s="43" t="s">
        <v>217</v>
      </c>
      <c r="B186" s="44" t="s">
        <v>173</v>
      </c>
      <c r="C186" s="45" t="s">
        <v>62</v>
      </c>
      <c r="D186" s="45" t="s">
        <v>62</v>
      </c>
      <c r="E186" s="1536">
        <v>4.0000000000000001E-3</v>
      </c>
      <c r="F186" s="1537"/>
      <c r="G186" s="7" t="s">
        <v>218</v>
      </c>
    </row>
    <row r="187" spans="1:15" ht="21.75" x14ac:dyDescent="0.5">
      <c r="A187" s="58" t="s">
        <v>219</v>
      </c>
      <c r="B187" s="44" t="s">
        <v>173</v>
      </c>
      <c r="C187" s="45" t="s">
        <v>62</v>
      </c>
      <c r="D187" s="45" t="s">
        <v>62</v>
      </c>
      <c r="E187" s="1536">
        <v>4.0000000000000001E-3</v>
      </c>
      <c r="F187" s="1537"/>
      <c r="G187" s="6" t="s">
        <v>220</v>
      </c>
    </row>
    <row r="188" spans="1:15" ht="21.75" x14ac:dyDescent="0.5">
      <c r="A188" s="1560" t="s">
        <v>221</v>
      </c>
      <c r="B188" s="1561"/>
      <c r="C188" s="1561"/>
      <c r="D188" s="1561"/>
      <c r="E188" s="1561"/>
      <c r="F188" s="1561"/>
      <c r="G188" s="1562"/>
    </row>
    <row r="189" spans="1:15" ht="21.75" x14ac:dyDescent="0.5">
      <c r="A189" s="58" t="s">
        <v>239</v>
      </c>
      <c r="B189" s="44" t="s">
        <v>223</v>
      </c>
      <c r="C189" s="59" t="s">
        <v>62</v>
      </c>
      <c r="D189" s="59" t="s">
        <v>62</v>
      </c>
      <c r="E189" s="1534">
        <v>0.02</v>
      </c>
      <c r="F189" s="1535"/>
      <c r="G189" s="53"/>
    </row>
    <row r="190" spans="1:15" ht="21.75" x14ac:dyDescent="0.5">
      <c r="A190" s="58" t="s">
        <v>222</v>
      </c>
      <c r="B190" s="44" t="s">
        <v>223</v>
      </c>
      <c r="C190" s="59" t="s">
        <v>62</v>
      </c>
      <c r="D190" s="59" t="s">
        <v>62</v>
      </c>
      <c r="E190" s="1534">
        <v>0.02</v>
      </c>
      <c r="F190" s="1535"/>
      <c r="G190" s="53"/>
    </row>
    <row r="191" spans="1:15" ht="21.75" x14ac:dyDescent="0.5">
      <c r="A191" s="58" t="s">
        <v>224</v>
      </c>
      <c r="B191" s="44" t="s">
        <v>223</v>
      </c>
      <c r="C191" s="46" t="s">
        <v>62</v>
      </c>
      <c r="D191" s="46" t="s">
        <v>62</v>
      </c>
      <c r="E191" s="1534">
        <v>0.02</v>
      </c>
      <c r="F191" s="1535"/>
      <c r="G191" s="53"/>
    </row>
    <row r="192" spans="1:15" ht="21.75" x14ac:dyDescent="0.5">
      <c r="A192" s="58" t="s">
        <v>225</v>
      </c>
      <c r="B192" s="44" t="s">
        <v>223</v>
      </c>
      <c r="C192" s="46" t="s">
        <v>62</v>
      </c>
      <c r="D192" s="46" t="s">
        <v>62</v>
      </c>
      <c r="E192" s="1534">
        <v>0.02</v>
      </c>
      <c r="F192" s="1535"/>
      <c r="G192" s="53"/>
    </row>
    <row r="193" spans="1:15" ht="21.75" x14ac:dyDescent="0.5">
      <c r="A193" s="58" t="s">
        <v>226</v>
      </c>
      <c r="B193" s="44" t="s">
        <v>223</v>
      </c>
      <c r="C193" s="46" t="s">
        <v>62</v>
      </c>
      <c r="D193" s="46" t="s">
        <v>62</v>
      </c>
      <c r="E193" s="1534">
        <v>0.02</v>
      </c>
      <c r="F193" s="1535"/>
      <c r="G193" s="53"/>
    </row>
    <row r="194" spans="1:15" ht="21.75" x14ac:dyDescent="0.5">
      <c r="A194" s="58" t="s">
        <v>227</v>
      </c>
      <c r="B194" s="44" t="s">
        <v>223</v>
      </c>
      <c r="C194" s="46" t="s">
        <v>62</v>
      </c>
      <c r="D194" s="46" t="s">
        <v>62</v>
      </c>
      <c r="E194" s="1534">
        <v>0.02</v>
      </c>
      <c r="F194" s="1535"/>
      <c r="G194" s="53"/>
    </row>
    <row r="195" spans="1:15" ht="21.75" x14ac:dyDescent="0.5">
      <c r="A195" s="58" t="s">
        <v>228</v>
      </c>
      <c r="B195" s="44" t="s">
        <v>223</v>
      </c>
      <c r="C195" s="46" t="s">
        <v>62</v>
      </c>
      <c r="D195" s="46" t="s">
        <v>62</v>
      </c>
      <c r="E195" s="1534">
        <v>0.02</v>
      </c>
      <c r="F195" s="1535"/>
      <c r="G195" s="53"/>
    </row>
    <row r="196" spans="1:15" ht="21.75" x14ac:dyDescent="0.5">
      <c r="A196" s="58" t="s">
        <v>229</v>
      </c>
      <c r="B196" s="44" t="s">
        <v>223</v>
      </c>
      <c r="C196" s="46" t="s">
        <v>62</v>
      </c>
      <c r="D196" s="46" t="s">
        <v>62</v>
      </c>
      <c r="E196" s="1534">
        <v>0.02</v>
      </c>
      <c r="F196" s="1535"/>
      <c r="G196" s="53"/>
    </row>
    <row r="197" spans="1:15" ht="21.75" x14ac:dyDescent="0.5">
      <c r="A197" s="58" t="s">
        <v>230</v>
      </c>
      <c r="B197" s="44" t="s">
        <v>223</v>
      </c>
      <c r="C197" s="46" t="s">
        <v>62</v>
      </c>
      <c r="D197" s="46" t="s">
        <v>62</v>
      </c>
      <c r="E197" s="1534">
        <v>0.02</v>
      </c>
      <c r="F197" s="1535"/>
      <c r="G197" s="53"/>
    </row>
    <row r="198" spans="1:15" ht="21.75" x14ac:dyDescent="0.5">
      <c r="A198" s="58" t="s">
        <v>231</v>
      </c>
      <c r="B198" s="53" t="s">
        <v>223</v>
      </c>
      <c r="C198" s="59" t="s">
        <v>62</v>
      </c>
      <c r="D198" s="59" t="s">
        <v>62</v>
      </c>
      <c r="E198" s="1534">
        <v>0.02</v>
      </c>
      <c r="F198" s="1535"/>
      <c r="G198" s="53"/>
    </row>
    <row r="199" spans="1:15" ht="21.75" x14ac:dyDescent="0.5">
      <c r="A199" s="58" t="s">
        <v>240</v>
      </c>
      <c r="B199" s="53" t="s">
        <v>223</v>
      </c>
      <c r="C199" s="59" t="s">
        <v>62</v>
      </c>
      <c r="D199" s="59" t="s">
        <v>62</v>
      </c>
      <c r="E199" s="1534">
        <v>0.02</v>
      </c>
      <c r="F199" s="1535"/>
      <c r="G199" s="53"/>
    </row>
    <row r="200" spans="1:15" ht="21.75" x14ac:dyDescent="0.5">
      <c r="A200" s="58" t="s">
        <v>241</v>
      </c>
      <c r="B200" s="53" t="s">
        <v>223</v>
      </c>
      <c r="C200" s="59" t="s">
        <v>62</v>
      </c>
      <c r="D200" s="59" t="s">
        <v>62</v>
      </c>
      <c r="E200" s="1534">
        <v>0.02</v>
      </c>
      <c r="F200" s="1535"/>
      <c r="G200" s="53"/>
    </row>
    <row r="201" spans="1:15" ht="22.5" thickBot="1" x14ac:dyDescent="0.55000000000000004">
      <c r="A201" s="68" t="s">
        <v>242</v>
      </c>
      <c r="B201" s="69" t="s">
        <v>223</v>
      </c>
      <c r="C201" s="70" t="s">
        <v>62</v>
      </c>
      <c r="D201" s="70" t="s">
        <v>62</v>
      </c>
      <c r="E201" s="1580">
        <v>0.02</v>
      </c>
      <c r="F201" s="1581"/>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582" t="s">
        <v>171</v>
      </c>
      <c r="F206" s="1583"/>
      <c r="G206" s="10" t="s">
        <v>131</v>
      </c>
      <c r="I206" s="37" t="s">
        <v>191</v>
      </c>
      <c r="J206" s="10" t="s">
        <v>1</v>
      </c>
      <c r="K206" s="12" t="s">
        <v>98</v>
      </c>
      <c r="L206" s="12" t="s">
        <v>157</v>
      </c>
      <c r="M206" s="1543" t="s">
        <v>171</v>
      </c>
      <c r="N206" s="1544"/>
      <c r="O206" s="11" t="s">
        <v>131</v>
      </c>
    </row>
    <row r="207" spans="1:15" ht="21.75" x14ac:dyDescent="0.5">
      <c r="A207" s="1545" t="s">
        <v>192</v>
      </c>
      <c r="B207" s="1546"/>
      <c r="C207" s="1546"/>
      <c r="D207" s="1546"/>
      <c r="E207" s="1546"/>
      <c r="F207" s="1546"/>
      <c r="G207" s="1547"/>
      <c r="I207" s="39" t="s">
        <v>193</v>
      </c>
      <c r="J207" s="15" t="s">
        <v>22</v>
      </c>
      <c r="K207" s="40" t="s">
        <v>62</v>
      </c>
      <c r="L207" s="41">
        <v>2.0000000000000001E-4</v>
      </c>
      <c r="M207" s="1548">
        <v>2.0000000000000001E-4</v>
      </c>
      <c r="N207" s="1549"/>
      <c r="O207" s="42" t="s">
        <v>194</v>
      </c>
    </row>
    <row r="208" spans="1:15" ht="21.75" x14ac:dyDescent="0.5">
      <c r="A208" s="43"/>
      <c r="B208" s="44" t="s">
        <v>173</v>
      </c>
      <c r="C208" s="45" t="s">
        <v>62</v>
      </c>
      <c r="D208" s="45" t="s">
        <v>62</v>
      </c>
      <c r="E208" s="1534">
        <v>0.02</v>
      </c>
      <c r="F208" s="1535"/>
      <c r="G208" s="47" t="s">
        <v>203</v>
      </c>
      <c r="I208" s="48" t="s">
        <v>197</v>
      </c>
      <c r="J208" s="4" t="s">
        <v>22</v>
      </c>
      <c r="K208" s="49">
        <v>3.2000000000000002E-3</v>
      </c>
      <c r="L208" s="50">
        <v>3.8999999999999998E-3</v>
      </c>
      <c r="M208" s="1550">
        <v>2.9999999999999997E-4</v>
      </c>
      <c r="N208" s="1551"/>
      <c r="O208" s="47" t="s">
        <v>198</v>
      </c>
    </row>
    <row r="209" spans="1:15" ht="21.75" x14ac:dyDescent="0.5">
      <c r="A209" s="43"/>
      <c r="B209" s="44" t="s">
        <v>173</v>
      </c>
      <c r="C209" s="45" t="s">
        <v>62</v>
      </c>
      <c r="D209" s="45" t="s">
        <v>62</v>
      </c>
      <c r="E209" s="1534">
        <v>0.02</v>
      </c>
      <c r="F209" s="1535"/>
      <c r="G209" s="53"/>
      <c r="I209" s="51" t="s">
        <v>201</v>
      </c>
      <c r="J209" s="4" t="s">
        <v>22</v>
      </c>
      <c r="K209" s="45" t="s">
        <v>62</v>
      </c>
      <c r="L209" s="52" t="s">
        <v>62</v>
      </c>
      <c r="M209" s="1536">
        <v>5.0000000000000001E-3</v>
      </c>
      <c r="N209" s="1537"/>
      <c r="O209" s="47" t="s">
        <v>202</v>
      </c>
    </row>
    <row r="210" spans="1:15" ht="21.75" x14ac:dyDescent="0.5">
      <c r="A210" s="43"/>
      <c r="B210" s="44" t="s">
        <v>173</v>
      </c>
      <c r="C210" s="45" t="s">
        <v>62</v>
      </c>
      <c r="D210" s="45" t="s">
        <v>62</v>
      </c>
      <c r="E210" s="1534">
        <v>0.02</v>
      </c>
      <c r="F210" s="1535"/>
      <c r="G210" s="53"/>
      <c r="I210" s="51" t="s">
        <v>204</v>
      </c>
      <c r="J210" s="4" t="s">
        <v>22</v>
      </c>
      <c r="K210" s="45" t="s">
        <v>62</v>
      </c>
      <c r="L210" s="52" t="s">
        <v>62</v>
      </c>
      <c r="M210" s="1536">
        <v>5.0000000000000001E-3</v>
      </c>
      <c r="N210" s="1537"/>
      <c r="O210" s="47" t="s">
        <v>205</v>
      </c>
    </row>
    <row r="211" spans="1:15" ht="22.5" thickBot="1" x14ac:dyDescent="0.55000000000000004">
      <c r="A211" s="43"/>
      <c r="B211" s="44" t="s">
        <v>173</v>
      </c>
      <c r="C211" s="45" t="s">
        <v>62</v>
      </c>
      <c r="D211" s="45" t="s">
        <v>62</v>
      </c>
      <c r="E211" s="1534">
        <v>0.02</v>
      </c>
      <c r="F211" s="1535"/>
      <c r="G211" s="53"/>
      <c r="I211" s="54" t="s">
        <v>206</v>
      </c>
      <c r="J211" s="5" t="s">
        <v>22</v>
      </c>
      <c r="K211" s="55" t="s">
        <v>62</v>
      </c>
      <c r="L211" s="55" t="s">
        <v>62</v>
      </c>
      <c r="M211" s="1538">
        <v>5.0000000000000001E-3</v>
      </c>
      <c r="N211" s="1539"/>
      <c r="O211" s="56" t="s">
        <v>207</v>
      </c>
    </row>
    <row r="212" spans="1:15" ht="21.75" x14ac:dyDescent="0.5">
      <c r="A212" s="43" t="s">
        <v>217</v>
      </c>
      <c r="B212" s="44" t="s">
        <v>173</v>
      </c>
      <c r="C212" s="45" t="s">
        <v>62</v>
      </c>
      <c r="D212" s="45" t="s">
        <v>62</v>
      </c>
      <c r="E212" s="1534">
        <v>0.02</v>
      </c>
      <c r="F212" s="1535"/>
      <c r="G212" s="47" t="s">
        <v>200</v>
      </c>
      <c r="I212" s="72" t="s">
        <v>75</v>
      </c>
    </row>
    <row r="213" spans="1:15" ht="21.75" x14ac:dyDescent="0.5">
      <c r="A213" s="43" t="s">
        <v>195</v>
      </c>
      <c r="B213" s="44" t="s">
        <v>173</v>
      </c>
      <c r="C213" s="45" t="s">
        <v>62</v>
      </c>
      <c r="D213" s="45" t="s">
        <v>62</v>
      </c>
      <c r="E213" s="1534">
        <v>0.02</v>
      </c>
      <c r="F213" s="1535"/>
      <c r="G213" s="47" t="s">
        <v>196</v>
      </c>
      <c r="I213" s="73" t="s">
        <v>208</v>
      </c>
    </row>
    <row r="214" spans="1:15" ht="21.75" x14ac:dyDescent="0.5">
      <c r="A214" s="58" t="s">
        <v>219</v>
      </c>
      <c r="B214" s="44" t="s">
        <v>173</v>
      </c>
      <c r="C214" s="45" t="s">
        <v>62</v>
      </c>
      <c r="D214" s="45" t="s">
        <v>62</v>
      </c>
      <c r="E214" s="1534">
        <v>0.02</v>
      </c>
      <c r="F214" s="1535"/>
      <c r="G214" s="47" t="s">
        <v>200</v>
      </c>
    </row>
    <row r="215" spans="1:15" ht="21.75" x14ac:dyDescent="0.5">
      <c r="A215" s="43" t="s">
        <v>212</v>
      </c>
      <c r="B215" s="44" t="s">
        <v>173</v>
      </c>
      <c r="C215" s="45" t="s">
        <v>62</v>
      </c>
      <c r="D215" s="45" t="s">
        <v>62</v>
      </c>
      <c r="E215" s="1534">
        <v>0.02</v>
      </c>
      <c r="F215" s="1535"/>
      <c r="G215" s="53"/>
    </row>
    <row r="216" spans="1:15" ht="21.75" x14ac:dyDescent="0.5">
      <c r="A216" s="43" t="s">
        <v>215</v>
      </c>
      <c r="B216" s="44" t="s">
        <v>173</v>
      </c>
      <c r="C216" s="45" t="s">
        <v>62</v>
      </c>
      <c r="D216" s="45" t="s">
        <v>62</v>
      </c>
      <c r="E216" s="1534">
        <v>0.04</v>
      </c>
      <c r="F216" s="1535"/>
      <c r="G216" s="53"/>
    </row>
    <row r="217" spans="1:15" ht="21.75" x14ac:dyDescent="0.5">
      <c r="A217" s="43" t="s">
        <v>199</v>
      </c>
      <c r="B217" s="44" t="s">
        <v>173</v>
      </c>
      <c r="C217" s="45" t="s">
        <v>62</v>
      </c>
      <c r="D217" s="45" t="s">
        <v>62</v>
      </c>
      <c r="E217" s="1534">
        <v>0.02</v>
      </c>
      <c r="F217" s="1535"/>
      <c r="G217" s="47" t="s">
        <v>202</v>
      </c>
    </row>
    <row r="218" spans="1:15" ht="21.75" x14ac:dyDescent="0.5">
      <c r="A218" s="43" t="s">
        <v>209</v>
      </c>
      <c r="B218" s="44" t="s">
        <v>173</v>
      </c>
      <c r="C218" s="45" t="s">
        <v>62</v>
      </c>
      <c r="D218" s="45" t="s">
        <v>62</v>
      </c>
      <c r="E218" s="1534">
        <v>0.04</v>
      </c>
      <c r="F218" s="1535"/>
      <c r="G218" s="53" t="s">
        <v>69</v>
      </c>
    </row>
    <row r="219" spans="1:15" ht="21.75" x14ac:dyDescent="0.5">
      <c r="A219" s="43" t="s">
        <v>213</v>
      </c>
      <c r="B219" s="44" t="s">
        <v>173</v>
      </c>
      <c r="C219" s="45" t="s">
        <v>62</v>
      </c>
      <c r="D219" s="45" t="s">
        <v>62</v>
      </c>
      <c r="E219" s="1534">
        <v>0.04</v>
      </c>
      <c r="F219" s="1535"/>
      <c r="G219" s="53"/>
    </row>
    <row r="220" spans="1:15" ht="21.75" x14ac:dyDescent="0.5">
      <c r="A220" s="43" t="s">
        <v>214</v>
      </c>
      <c r="B220" s="44" t="s">
        <v>173</v>
      </c>
      <c r="C220" s="45" t="s">
        <v>62</v>
      </c>
      <c r="D220" s="45" t="s">
        <v>62</v>
      </c>
      <c r="E220" s="1534">
        <v>0.04</v>
      </c>
      <c r="F220" s="1535"/>
      <c r="G220" s="53"/>
    </row>
    <row r="221" spans="1:15" ht="21.75" x14ac:dyDescent="0.5">
      <c r="A221" s="43" t="s">
        <v>210</v>
      </c>
      <c r="B221" s="44" t="s">
        <v>173</v>
      </c>
      <c r="C221" s="45" t="s">
        <v>62</v>
      </c>
      <c r="D221" s="45" t="s">
        <v>62</v>
      </c>
      <c r="E221" s="1534">
        <v>0.04</v>
      </c>
      <c r="F221" s="1535"/>
      <c r="G221" s="53"/>
    </row>
    <row r="222" spans="1:15" ht="21.75" x14ac:dyDescent="0.5">
      <c r="A222" s="43" t="s">
        <v>211</v>
      </c>
      <c r="B222" s="44" t="s">
        <v>173</v>
      </c>
      <c r="C222" s="45" t="s">
        <v>62</v>
      </c>
      <c r="D222" s="45" t="s">
        <v>62</v>
      </c>
      <c r="E222" s="1534">
        <v>0.04</v>
      </c>
      <c r="F222" s="1535"/>
      <c r="G222" s="53"/>
    </row>
    <row r="223" spans="1:15" ht="21.75" x14ac:dyDescent="0.5">
      <c r="A223" s="43" t="s">
        <v>216</v>
      </c>
      <c r="B223" s="44" t="s">
        <v>173</v>
      </c>
      <c r="C223" s="45" t="s">
        <v>62</v>
      </c>
      <c r="D223" s="45" t="s">
        <v>62</v>
      </c>
      <c r="E223" s="1534">
        <v>0.04</v>
      </c>
      <c r="F223" s="1535"/>
      <c r="G223" s="53"/>
    </row>
    <row r="224" spans="1:15" ht="21.75" x14ac:dyDescent="0.5">
      <c r="A224" s="58" t="s">
        <v>250</v>
      </c>
      <c r="B224" s="44" t="s">
        <v>173</v>
      </c>
      <c r="C224" s="45" t="s">
        <v>62</v>
      </c>
      <c r="D224" s="45" t="s">
        <v>62</v>
      </c>
      <c r="E224" s="1534">
        <v>0.2</v>
      </c>
      <c r="F224" s="1535"/>
      <c r="G224" s="44"/>
    </row>
    <row r="225" spans="1:7" ht="21.75" x14ac:dyDescent="0.5">
      <c r="A225" s="1560" t="s">
        <v>221</v>
      </c>
      <c r="B225" s="1561"/>
      <c r="C225" s="1561"/>
      <c r="D225" s="1561"/>
      <c r="E225" s="1561"/>
      <c r="F225" s="1561"/>
      <c r="G225" s="1562"/>
    </row>
    <row r="226" spans="1:7" ht="21.75" x14ac:dyDescent="0.5">
      <c r="A226" s="58" t="s">
        <v>229</v>
      </c>
      <c r="B226" s="44" t="s">
        <v>223</v>
      </c>
      <c r="C226" s="46" t="s">
        <v>62</v>
      </c>
      <c r="D226" s="46" t="s">
        <v>62</v>
      </c>
      <c r="E226" s="1534">
        <v>0.02</v>
      </c>
      <c r="F226" s="1535"/>
      <c r="G226" s="53"/>
    </row>
    <row r="227" spans="1:7" ht="21.75" x14ac:dyDescent="0.5">
      <c r="A227" s="58" t="s">
        <v>227</v>
      </c>
      <c r="B227" s="44" t="s">
        <v>223</v>
      </c>
      <c r="C227" s="46" t="s">
        <v>62</v>
      </c>
      <c r="D227" s="46" t="s">
        <v>62</v>
      </c>
      <c r="E227" s="1534">
        <v>0.02</v>
      </c>
      <c r="F227" s="1535"/>
      <c r="G227" s="53"/>
    </row>
    <row r="228" spans="1:7" ht="21.75" x14ac:dyDescent="0.5">
      <c r="A228" s="58" t="s">
        <v>230</v>
      </c>
      <c r="B228" s="44" t="s">
        <v>223</v>
      </c>
      <c r="C228" s="46" t="s">
        <v>62</v>
      </c>
      <c r="D228" s="46" t="s">
        <v>62</v>
      </c>
      <c r="E228" s="1534">
        <v>0.02</v>
      </c>
      <c r="F228" s="1535"/>
      <c r="G228" s="53"/>
    </row>
    <row r="229" spans="1:7" ht="21.75" x14ac:dyDescent="0.5">
      <c r="A229" s="58" t="s">
        <v>226</v>
      </c>
      <c r="B229" s="44" t="s">
        <v>223</v>
      </c>
      <c r="C229" s="46" t="s">
        <v>62</v>
      </c>
      <c r="D229" s="46" t="s">
        <v>62</v>
      </c>
      <c r="E229" s="1534">
        <v>0.02</v>
      </c>
      <c r="F229" s="1535"/>
      <c r="G229" s="53"/>
    </row>
    <row r="230" spans="1:7" ht="21.75" x14ac:dyDescent="0.5">
      <c r="A230" s="58" t="s">
        <v>231</v>
      </c>
      <c r="B230" s="53" t="s">
        <v>223</v>
      </c>
      <c r="C230" s="59" t="s">
        <v>62</v>
      </c>
      <c r="D230" s="59" t="s">
        <v>62</v>
      </c>
      <c r="E230" s="1534">
        <v>0.02</v>
      </c>
      <c r="F230" s="1535"/>
      <c r="G230" s="53"/>
    </row>
    <row r="231" spans="1:7" ht="21.75" x14ac:dyDescent="0.5">
      <c r="A231" s="58" t="s">
        <v>222</v>
      </c>
      <c r="B231" s="44" t="s">
        <v>223</v>
      </c>
      <c r="C231" s="59" t="s">
        <v>62</v>
      </c>
      <c r="D231" s="59" t="s">
        <v>62</v>
      </c>
      <c r="E231" s="1534">
        <v>0.02</v>
      </c>
      <c r="F231" s="1535"/>
      <c r="G231" s="53"/>
    </row>
    <row r="232" spans="1:7" ht="21.75" x14ac:dyDescent="0.5">
      <c r="A232" s="58" t="s">
        <v>224</v>
      </c>
      <c r="B232" s="44" t="s">
        <v>223</v>
      </c>
      <c r="C232" s="46" t="s">
        <v>62</v>
      </c>
      <c r="D232" s="46" t="s">
        <v>62</v>
      </c>
      <c r="E232" s="1534">
        <v>0.02</v>
      </c>
      <c r="F232" s="1535"/>
      <c r="G232" s="53"/>
    </row>
    <row r="233" spans="1:7" ht="21.75" x14ac:dyDescent="0.5">
      <c r="A233" s="58" t="s">
        <v>228</v>
      </c>
      <c r="B233" s="44" t="s">
        <v>223</v>
      </c>
      <c r="C233" s="46" t="s">
        <v>62</v>
      </c>
      <c r="D233" s="46" t="s">
        <v>62</v>
      </c>
      <c r="E233" s="1534">
        <v>0.02</v>
      </c>
      <c r="F233" s="1535"/>
      <c r="G233" s="53"/>
    </row>
    <row r="234" spans="1:7" ht="21.75" x14ac:dyDescent="0.5">
      <c r="A234" s="58" t="s">
        <v>239</v>
      </c>
      <c r="B234" s="44" t="s">
        <v>223</v>
      </c>
      <c r="C234" s="59" t="s">
        <v>62</v>
      </c>
      <c r="D234" s="59" t="s">
        <v>62</v>
      </c>
      <c r="E234" s="1534">
        <v>0.02</v>
      </c>
      <c r="F234" s="1535"/>
      <c r="G234" s="53"/>
    </row>
    <row r="235" spans="1:7" ht="21.75" x14ac:dyDescent="0.5">
      <c r="A235" s="58" t="s">
        <v>241</v>
      </c>
      <c r="B235" s="53" t="s">
        <v>223</v>
      </c>
      <c r="C235" s="59" t="s">
        <v>62</v>
      </c>
      <c r="D235" s="59" t="s">
        <v>62</v>
      </c>
      <c r="E235" s="1534">
        <v>0.02</v>
      </c>
      <c r="F235" s="1535"/>
      <c r="G235" s="53"/>
    </row>
    <row r="236" spans="1:7" ht="21.75" x14ac:dyDescent="0.5">
      <c r="A236" s="58" t="s">
        <v>242</v>
      </c>
      <c r="B236" s="4" t="s">
        <v>223</v>
      </c>
      <c r="C236" s="59" t="s">
        <v>62</v>
      </c>
      <c r="D236" s="59" t="s">
        <v>62</v>
      </c>
      <c r="E236" s="1534">
        <v>0.02</v>
      </c>
      <c r="F236" s="1535"/>
      <c r="G236" s="53"/>
    </row>
    <row r="237" spans="1:7" ht="21.75" x14ac:dyDescent="0.5">
      <c r="A237" s="58" t="s">
        <v>240</v>
      </c>
      <c r="B237" s="53" t="s">
        <v>223</v>
      </c>
      <c r="C237" s="59" t="s">
        <v>62</v>
      </c>
      <c r="D237" s="59" t="s">
        <v>62</v>
      </c>
      <c r="E237" s="1534">
        <v>0.02</v>
      </c>
      <c r="F237" s="1535"/>
      <c r="G237" s="53"/>
    </row>
    <row r="238" spans="1:7" ht="22.5" thickBot="1" x14ac:dyDescent="0.55000000000000004">
      <c r="A238" s="43" t="s">
        <v>225</v>
      </c>
      <c r="B238" s="5" t="s">
        <v>223</v>
      </c>
      <c r="C238" s="63" t="s">
        <v>62</v>
      </c>
      <c r="D238" s="63" t="s">
        <v>62</v>
      </c>
      <c r="E238" s="1580">
        <v>0.02</v>
      </c>
      <c r="F238" s="1581"/>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582" t="s">
        <v>171</v>
      </c>
      <c r="F243" s="1583"/>
      <c r="G243" s="10" t="s">
        <v>131</v>
      </c>
      <c r="I243" s="37" t="s">
        <v>191</v>
      </c>
      <c r="J243" s="10" t="s">
        <v>1</v>
      </c>
      <c r="K243" s="12" t="s">
        <v>161</v>
      </c>
      <c r="L243" s="12" t="s">
        <v>164</v>
      </c>
      <c r="M243" s="1543" t="s">
        <v>171</v>
      </c>
      <c r="N243" s="1544"/>
      <c r="O243" s="11" t="s">
        <v>131</v>
      </c>
    </row>
    <row r="244" spans="1:15" ht="21.75" x14ac:dyDescent="0.5">
      <c r="A244" s="1545" t="s">
        <v>192</v>
      </c>
      <c r="B244" s="1546"/>
      <c r="C244" s="1546"/>
      <c r="D244" s="1546"/>
      <c r="E244" s="1546"/>
      <c r="F244" s="1546"/>
      <c r="G244" s="1547"/>
      <c r="I244" s="39" t="s">
        <v>193</v>
      </c>
      <c r="J244" s="15" t="s">
        <v>22</v>
      </c>
      <c r="K244" s="40" t="s">
        <v>62</v>
      </c>
      <c r="L244" s="41" t="s">
        <v>62</v>
      </c>
      <c r="M244" s="1548">
        <v>2.0000000000000001E-4</v>
      </c>
      <c r="N244" s="1549"/>
      <c r="O244" s="42" t="s">
        <v>194</v>
      </c>
    </row>
    <row r="245" spans="1:15" ht="21.75" x14ac:dyDescent="0.5">
      <c r="A245" s="43"/>
      <c r="B245" s="44" t="s">
        <v>173</v>
      </c>
      <c r="C245" s="45" t="s">
        <v>62</v>
      </c>
      <c r="D245" s="45" t="s">
        <v>62</v>
      </c>
      <c r="E245" s="1534">
        <v>0.02</v>
      </c>
      <c r="F245" s="1535"/>
      <c r="G245" s="47" t="s">
        <v>203</v>
      </c>
      <c r="I245" s="48" t="s">
        <v>197</v>
      </c>
      <c r="J245" s="4" t="s">
        <v>22</v>
      </c>
      <c r="K245" s="49">
        <v>2.7000000000000001E-3</v>
      </c>
      <c r="L245" s="50">
        <v>2.8999999999999998E-3</v>
      </c>
      <c r="M245" s="1550">
        <v>2.9999999999999997E-4</v>
      </c>
      <c r="N245" s="1551"/>
      <c r="O245" s="47" t="s">
        <v>198</v>
      </c>
    </row>
    <row r="246" spans="1:15" ht="21.75" x14ac:dyDescent="0.5">
      <c r="A246" s="43"/>
      <c r="B246" s="44" t="s">
        <v>173</v>
      </c>
      <c r="C246" s="45" t="s">
        <v>62</v>
      </c>
      <c r="D246" s="45" t="s">
        <v>62</v>
      </c>
      <c r="E246" s="1534">
        <v>0.02</v>
      </c>
      <c r="F246" s="1535"/>
      <c r="G246" s="53"/>
      <c r="I246" s="51" t="s">
        <v>201</v>
      </c>
      <c r="J246" s="4" t="s">
        <v>22</v>
      </c>
      <c r="K246" s="45" t="s">
        <v>62</v>
      </c>
      <c r="L246" s="45" t="s">
        <v>62</v>
      </c>
      <c r="M246" s="1536">
        <v>5.0000000000000001E-3</v>
      </c>
      <c r="N246" s="1537"/>
      <c r="O246" s="47" t="s">
        <v>202</v>
      </c>
    </row>
    <row r="247" spans="1:15" ht="21.75" x14ac:dyDescent="0.5">
      <c r="A247" s="43"/>
      <c r="B247" s="44" t="s">
        <v>173</v>
      </c>
      <c r="C247" s="45" t="s">
        <v>62</v>
      </c>
      <c r="D247" s="45" t="s">
        <v>62</v>
      </c>
      <c r="E247" s="1534">
        <v>0.02</v>
      </c>
      <c r="F247" s="1535"/>
      <c r="G247" s="53"/>
      <c r="I247" s="51" t="s">
        <v>204</v>
      </c>
      <c r="J247" s="4" t="s">
        <v>22</v>
      </c>
      <c r="K247" s="45" t="s">
        <v>62</v>
      </c>
      <c r="L247" s="45" t="s">
        <v>62</v>
      </c>
      <c r="M247" s="1536">
        <v>5.0000000000000001E-3</v>
      </c>
      <c r="N247" s="1537"/>
      <c r="O247" s="47" t="s">
        <v>205</v>
      </c>
    </row>
    <row r="248" spans="1:15" ht="22.5" thickBot="1" x14ac:dyDescent="0.55000000000000004">
      <c r="A248" s="43"/>
      <c r="B248" s="44" t="s">
        <v>173</v>
      </c>
      <c r="C248" s="45" t="s">
        <v>62</v>
      </c>
      <c r="D248" s="45" t="s">
        <v>62</v>
      </c>
      <c r="E248" s="1534">
        <v>0.02</v>
      </c>
      <c r="F248" s="1535"/>
      <c r="G248" s="53"/>
      <c r="I248" s="54" t="s">
        <v>206</v>
      </c>
      <c r="J248" s="5" t="s">
        <v>22</v>
      </c>
      <c r="K248" s="55" t="s">
        <v>62</v>
      </c>
      <c r="L248" s="55" t="s">
        <v>62</v>
      </c>
      <c r="M248" s="1538">
        <v>5.0000000000000001E-3</v>
      </c>
      <c r="N248" s="1539"/>
      <c r="O248" s="56" t="s">
        <v>207</v>
      </c>
    </row>
    <row r="249" spans="1:15" ht="21.75" x14ac:dyDescent="0.5">
      <c r="A249" s="43" t="s">
        <v>217</v>
      </c>
      <c r="B249" s="44" t="s">
        <v>173</v>
      </c>
      <c r="C249" s="45" t="s">
        <v>62</v>
      </c>
      <c r="D249" s="45" t="s">
        <v>62</v>
      </c>
      <c r="E249" s="1534">
        <v>0.02</v>
      </c>
      <c r="F249" s="1535"/>
      <c r="G249" s="47" t="s">
        <v>200</v>
      </c>
      <c r="I249" s="72" t="s">
        <v>75</v>
      </c>
    </row>
    <row r="250" spans="1:15" ht="21.75" x14ac:dyDescent="0.5">
      <c r="A250" s="43" t="s">
        <v>195</v>
      </c>
      <c r="B250" s="44" t="s">
        <v>173</v>
      </c>
      <c r="C250" s="45" t="s">
        <v>62</v>
      </c>
      <c r="D250" s="45" t="s">
        <v>62</v>
      </c>
      <c r="E250" s="1534">
        <v>0.02</v>
      </c>
      <c r="F250" s="1535"/>
      <c r="G250" s="47" t="s">
        <v>196</v>
      </c>
      <c r="I250" s="73" t="s">
        <v>208</v>
      </c>
    </row>
    <row r="251" spans="1:15" ht="21.75" x14ac:dyDescent="0.5">
      <c r="A251" s="58" t="s">
        <v>219</v>
      </c>
      <c r="B251" s="44" t="s">
        <v>173</v>
      </c>
      <c r="C251" s="45" t="s">
        <v>62</v>
      </c>
      <c r="D251" s="45" t="s">
        <v>62</v>
      </c>
      <c r="E251" s="1534">
        <v>0.02</v>
      </c>
      <c r="F251" s="1535"/>
      <c r="G251" s="47" t="s">
        <v>200</v>
      </c>
    </row>
    <row r="252" spans="1:15" ht="21.75" x14ac:dyDescent="0.5">
      <c r="A252" s="43" t="s">
        <v>212</v>
      </c>
      <c r="B252" s="44" t="s">
        <v>173</v>
      </c>
      <c r="C252" s="45" t="s">
        <v>62</v>
      </c>
      <c r="D252" s="45" t="s">
        <v>62</v>
      </c>
      <c r="E252" s="1534">
        <v>0.02</v>
      </c>
      <c r="F252" s="1535"/>
      <c r="G252" s="53"/>
    </row>
    <row r="253" spans="1:15" ht="21.75" x14ac:dyDescent="0.5">
      <c r="A253" s="43" t="s">
        <v>215</v>
      </c>
      <c r="B253" s="44" t="s">
        <v>173</v>
      </c>
      <c r="C253" s="45" t="s">
        <v>62</v>
      </c>
      <c r="D253" s="45" t="s">
        <v>62</v>
      </c>
      <c r="E253" s="1534">
        <v>0.04</v>
      </c>
      <c r="F253" s="1535"/>
      <c r="G253" s="53"/>
    </row>
    <row r="254" spans="1:15" ht="21.75" x14ac:dyDescent="0.5">
      <c r="A254" s="43" t="s">
        <v>199</v>
      </c>
      <c r="B254" s="44" t="s">
        <v>173</v>
      </c>
      <c r="C254" s="45" t="s">
        <v>62</v>
      </c>
      <c r="D254" s="45" t="s">
        <v>62</v>
      </c>
      <c r="E254" s="1534">
        <v>0.02</v>
      </c>
      <c r="F254" s="1535"/>
      <c r="G254" s="47" t="s">
        <v>202</v>
      </c>
    </row>
    <row r="255" spans="1:15" ht="21.75" x14ac:dyDescent="0.5">
      <c r="A255" s="43" t="s">
        <v>209</v>
      </c>
      <c r="B255" s="44" t="s">
        <v>173</v>
      </c>
      <c r="C255" s="45" t="s">
        <v>62</v>
      </c>
      <c r="D255" s="45" t="s">
        <v>62</v>
      </c>
      <c r="E255" s="1534">
        <v>0.04</v>
      </c>
      <c r="F255" s="1535"/>
      <c r="G255" s="53" t="s">
        <v>69</v>
      </c>
    </row>
    <row r="256" spans="1:15" ht="21.75" x14ac:dyDescent="0.5">
      <c r="A256" s="43" t="s">
        <v>213</v>
      </c>
      <c r="B256" s="44" t="s">
        <v>173</v>
      </c>
      <c r="C256" s="45" t="s">
        <v>62</v>
      </c>
      <c r="D256" s="45" t="s">
        <v>62</v>
      </c>
      <c r="E256" s="1534">
        <v>0.04</v>
      </c>
      <c r="F256" s="1535"/>
      <c r="G256" s="53"/>
    </row>
    <row r="257" spans="1:7" ht="21.75" x14ac:dyDescent="0.5">
      <c r="A257" s="43" t="s">
        <v>214</v>
      </c>
      <c r="B257" s="44" t="s">
        <v>173</v>
      </c>
      <c r="C257" s="45" t="s">
        <v>62</v>
      </c>
      <c r="D257" s="45" t="s">
        <v>62</v>
      </c>
      <c r="E257" s="1534">
        <v>0.04</v>
      </c>
      <c r="F257" s="1535"/>
      <c r="G257" s="53"/>
    </row>
    <row r="258" spans="1:7" ht="21.75" x14ac:dyDescent="0.5">
      <c r="A258" s="43" t="s">
        <v>210</v>
      </c>
      <c r="B258" s="44" t="s">
        <v>173</v>
      </c>
      <c r="C258" s="45" t="s">
        <v>62</v>
      </c>
      <c r="D258" s="45" t="s">
        <v>62</v>
      </c>
      <c r="E258" s="1534">
        <v>0.04</v>
      </c>
      <c r="F258" s="1535"/>
      <c r="G258" s="53"/>
    </row>
    <row r="259" spans="1:7" ht="21.75" x14ac:dyDescent="0.5">
      <c r="A259" s="43" t="s">
        <v>211</v>
      </c>
      <c r="B259" s="44" t="s">
        <v>173</v>
      </c>
      <c r="C259" s="45" t="s">
        <v>62</v>
      </c>
      <c r="D259" s="45" t="s">
        <v>62</v>
      </c>
      <c r="E259" s="1534">
        <v>0.04</v>
      </c>
      <c r="F259" s="1535"/>
      <c r="G259" s="53"/>
    </row>
    <row r="260" spans="1:7" ht="21.75" x14ac:dyDescent="0.5">
      <c r="A260" s="43" t="s">
        <v>216</v>
      </c>
      <c r="B260" s="44" t="s">
        <v>173</v>
      </c>
      <c r="C260" s="45" t="s">
        <v>62</v>
      </c>
      <c r="D260" s="45" t="s">
        <v>62</v>
      </c>
      <c r="E260" s="1534">
        <v>0.04</v>
      </c>
      <c r="F260" s="1535"/>
      <c r="G260" s="53"/>
    </row>
    <row r="261" spans="1:7" ht="21.75" x14ac:dyDescent="0.5">
      <c r="A261" s="58" t="s">
        <v>250</v>
      </c>
      <c r="B261" s="44" t="s">
        <v>173</v>
      </c>
      <c r="C261" s="45" t="s">
        <v>62</v>
      </c>
      <c r="D261" s="45" t="s">
        <v>62</v>
      </c>
      <c r="E261" s="1534">
        <v>0.2</v>
      </c>
      <c r="F261" s="1535"/>
      <c r="G261" s="44"/>
    </row>
    <row r="262" spans="1:7" ht="21.75" x14ac:dyDescent="0.5">
      <c r="A262" s="1560" t="s">
        <v>221</v>
      </c>
      <c r="B262" s="1561"/>
      <c r="C262" s="1561"/>
      <c r="D262" s="1561"/>
      <c r="E262" s="1561"/>
      <c r="F262" s="1561"/>
      <c r="G262" s="1562"/>
    </row>
    <row r="263" spans="1:7" ht="21.75" x14ac:dyDescent="0.5">
      <c r="A263" s="58" t="s">
        <v>229</v>
      </c>
      <c r="B263" s="44" t="s">
        <v>223</v>
      </c>
      <c r="C263" s="46" t="s">
        <v>62</v>
      </c>
      <c r="D263" s="46" t="s">
        <v>62</v>
      </c>
      <c r="E263" s="1534">
        <v>0.02</v>
      </c>
      <c r="F263" s="1535"/>
      <c r="G263" s="53"/>
    </row>
    <row r="264" spans="1:7" ht="21.75" x14ac:dyDescent="0.5">
      <c r="A264" s="58" t="s">
        <v>227</v>
      </c>
      <c r="B264" s="44" t="s">
        <v>223</v>
      </c>
      <c r="C264" s="46" t="s">
        <v>62</v>
      </c>
      <c r="D264" s="46" t="s">
        <v>62</v>
      </c>
      <c r="E264" s="1534">
        <v>0.02</v>
      </c>
      <c r="F264" s="1535"/>
      <c r="G264" s="53"/>
    </row>
    <row r="265" spans="1:7" ht="21.75" x14ac:dyDescent="0.5">
      <c r="A265" s="58" t="s">
        <v>230</v>
      </c>
      <c r="B265" s="44" t="s">
        <v>223</v>
      </c>
      <c r="C265" s="46" t="s">
        <v>62</v>
      </c>
      <c r="D265" s="46" t="s">
        <v>62</v>
      </c>
      <c r="E265" s="1534">
        <v>0.02</v>
      </c>
      <c r="F265" s="1535"/>
      <c r="G265" s="53"/>
    </row>
    <row r="266" spans="1:7" ht="21.75" x14ac:dyDescent="0.5">
      <c r="A266" s="58" t="s">
        <v>226</v>
      </c>
      <c r="B266" s="44" t="s">
        <v>223</v>
      </c>
      <c r="C266" s="46" t="s">
        <v>62</v>
      </c>
      <c r="D266" s="46" t="s">
        <v>62</v>
      </c>
      <c r="E266" s="1534">
        <v>0.02</v>
      </c>
      <c r="F266" s="1535"/>
      <c r="G266" s="53"/>
    </row>
    <row r="267" spans="1:7" ht="21.75" x14ac:dyDescent="0.5">
      <c r="A267" s="58" t="s">
        <v>231</v>
      </c>
      <c r="B267" s="53" t="s">
        <v>223</v>
      </c>
      <c r="C267" s="59" t="s">
        <v>62</v>
      </c>
      <c r="D267" s="59" t="s">
        <v>62</v>
      </c>
      <c r="E267" s="1534">
        <v>0.02</v>
      </c>
      <c r="F267" s="1535"/>
      <c r="G267" s="53"/>
    </row>
    <row r="268" spans="1:7" ht="21.75" x14ac:dyDescent="0.5">
      <c r="A268" s="58" t="s">
        <v>222</v>
      </c>
      <c r="B268" s="44" t="s">
        <v>223</v>
      </c>
      <c r="C268" s="59" t="s">
        <v>62</v>
      </c>
      <c r="D268" s="59" t="s">
        <v>62</v>
      </c>
      <c r="E268" s="1534">
        <v>0.02</v>
      </c>
      <c r="F268" s="1535"/>
      <c r="G268" s="53"/>
    </row>
    <row r="269" spans="1:7" ht="21.75" x14ac:dyDescent="0.5">
      <c r="A269" s="58" t="s">
        <v>224</v>
      </c>
      <c r="B269" s="44" t="s">
        <v>223</v>
      </c>
      <c r="C269" s="46" t="s">
        <v>62</v>
      </c>
      <c r="D269" s="46" t="s">
        <v>62</v>
      </c>
      <c r="E269" s="1534">
        <v>0.02</v>
      </c>
      <c r="F269" s="1535"/>
      <c r="G269" s="53"/>
    </row>
    <row r="270" spans="1:7" ht="21.75" x14ac:dyDescent="0.5">
      <c r="A270" s="58" t="s">
        <v>228</v>
      </c>
      <c r="B270" s="44" t="s">
        <v>223</v>
      </c>
      <c r="C270" s="46" t="s">
        <v>62</v>
      </c>
      <c r="D270" s="46" t="s">
        <v>62</v>
      </c>
      <c r="E270" s="1534">
        <v>0.02</v>
      </c>
      <c r="F270" s="1535"/>
      <c r="G270" s="53"/>
    </row>
    <row r="271" spans="1:7" ht="21.75" x14ac:dyDescent="0.5">
      <c r="A271" s="58" t="s">
        <v>239</v>
      </c>
      <c r="B271" s="44" t="s">
        <v>223</v>
      </c>
      <c r="C271" s="59" t="s">
        <v>62</v>
      </c>
      <c r="D271" s="59" t="s">
        <v>62</v>
      </c>
      <c r="E271" s="1534">
        <v>0.02</v>
      </c>
      <c r="F271" s="1535"/>
      <c r="G271" s="53"/>
    </row>
    <row r="272" spans="1:7" ht="21.75" x14ac:dyDescent="0.5">
      <c r="A272" s="58" t="s">
        <v>241</v>
      </c>
      <c r="B272" s="53" t="s">
        <v>223</v>
      </c>
      <c r="C272" s="59" t="s">
        <v>62</v>
      </c>
      <c r="D272" s="59" t="s">
        <v>62</v>
      </c>
      <c r="E272" s="1534">
        <v>0.02</v>
      </c>
      <c r="F272" s="1535"/>
      <c r="G272" s="53"/>
    </row>
    <row r="273" spans="1:16" ht="21.75" x14ac:dyDescent="0.5">
      <c r="A273" s="58" t="s">
        <v>242</v>
      </c>
      <c r="B273" s="4" t="s">
        <v>223</v>
      </c>
      <c r="C273" s="59" t="s">
        <v>62</v>
      </c>
      <c r="D273" s="59" t="s">
        <v>62</v>
      </c>
      <c r="E273" s="1534">
        <v>0.02</v>
      </c>
      <c r="F273" s="1535"/>
      <c r="G273" s="53"/>
    </row>
    <row r="274" spans="1:16" ht="21.75" x14ac:dyDescent="0.5">
      <c r="A274" s="58" t="s">
        <v>240</v>
      </c>
      <c r="B274" s="53" t="s">
        <v>223</v>
      </c>
      <c r="C274" s="59" t="s">
        <v>62</v>
      </c>
      <c r="D274" s="59" t="s">
        <v>62</v>
      </c>
      <c r="E274" s="1534">
        <v>0.02</v>
      </c>
      <c r="F274" s="1535"/>
      <c r="G274" s="53"/>
    </row>
    <row r="275" spans="1:16" ht="22.5" thickBot="1" x14ac:dyDescent="0.55000000000000004">
      <c r="A275" s="43" t="s">
        <v>225</v>
      </c>
      <c r="B275" s="5" t="s">
        <v>223</v>
      </c>
      <c r="C275" s="63" t="s">
        <v>62</v>
      </c>
      <c r="D275" s="63" t="s">
        <v>62</v>
      </c>
      <c r="E275" s="1580">
        <v>0.02</v>
      </c>
      <c r="F275" s="1581"/>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540" t="s">
        <v>253</v>
      </c>
      <c r="B279" s="1540"/>
      <c r="C279" s="1540"/>
      <c r="D279" s="1540"/>
      <c r="E279" s="1540"/>
      <c r="F279" s="1540"/>
      <c r="G279" s="1540"/>
      <c r="H279" s="1540"/>
      <c r="I279" s="75" t="s">
        <v>254</v>
      </c>
      <c r="J279" s="76"/>
      <c r="K279" s="76"/>
      <c r="L279" s="76"/>
      <c r="M279" s="76"/>
      <c r="N279" s="76"/>
      <c r="O279" s="76"/>
    </row>
    <row r="280" spans="1:16" ht="24.75" thickBot="1" x14ac:dyDescent="0.6">
      <c r="A280" s="77" t="s">
        <v>255</v>
      </c>
      <c r="B280" s="78" t="s">
        <v>1</v>
      </c>
      <c r="C280" s="79" t="s">
        <v>115</v>
      </c>
      <c r="D280" s="79" t="s">
        <v>121</v>
      </c>
      <c r="E280" s="1541" t="s">
        <v>171</v>
      </c>
      <c r="F280" s="1542"/>
      <c r="G280" s="80" t="s">
        <v>131</v>
      </c>
      <c r="H280" s="76"/>
      <c r="I280" s="81" t="s">
        <v>191</v>
      </c>
      <c r="J280" s="80" t="s">
        <v>1</v>
      </c>
      <c r="K280" s="79" t="s">
        <v>115</v>
      </c>
      <c r="L280" s="79" t="s">
        <v>121</v>
      </c>
      <c r="M280" s="1543" t="s">
        <v>171</v>
      </c>
      <c r="N280" s="1544"/>
      <c r="O280" s="78" t="s">
        <v>131</v>
      </c>
      <c r="P280" s="76"/>
    </row>
    <row r="281" spans="1:16" ht="24" x14ac:dyDescent="0.55000000000000004">
      <c r="A281" s="1545" t="s">
        <v>192</v>
      </c>
      <c r="B281" s="1546"/>
      <c r="C281" s="1546"/>
      <c r="D281" s="1546"/>
      <c r="E281" s="1546"/>
      <c r="F281" s="1546"/>
      <c r="G281" s="1547"/>
      <c r="H281" s="76"/>
      <c r="I281" s="82" t="s">
        <v>193</v>
      </c>
      <c r="J281" s="83" t="s">
        <v>22</v>
      </c>
      <c r="K281" s="84">
        <v>2.0000000000000001E-4</v>
      </c>
      <c r="L281" s="85" t="s">
        <v>62</v>
      </c>
      <c r="M281" s="1548">
        <v>2.0000000000000001E-4</v>
      </c>
      <c r="N281" s="1549"/>
      <c r="O281" s="86" t="s">
        <v>256</v>
      </c>
      <c r="P281" s="76"/>
    </row>
    <row r="282" spans="1:16" ht="24" x14ac:dyDescent="0.55000000000000004">
      <c r="A282" s="43"/>
      <c r="B282" s="44" t="s">
        <v>173</v>
      </c>
      <c r="C282" s="87" t="s">
        <v>62</v>
      </c>
      <c r="D282" s="87" t="s">
        <v>62</v>
      </c>
      <c r="E282" s="1534">
        <v>0.02</v>
      </c>
      <c r="F282" s="1535"/>
      <c r="G282" s="88" t="s">
        <v>257</v>
      </c>
      <c r="H282" s="76"/>
      <c r="I282" s="89" t="s">
        <v>197</v>
      </c>
      <c r="J282" s="90" t="s">
        <v>22</v>
      </c>
      <c r="K282" s="91">
        <v>2.8E-3</v>
      </c>
      <c r="L282" s="92">
        <v>2.5000000000000001E-3</v>
      </c>
      <c r="M282" s="1550">
        <v>2.9999999999999997E-4</v>
      </c>
      <c r="N282" s="1551"/>
      <c r="O282" s="88" t="s">
        <v>258</v>
      </c>
      <c r="P282" s="76"/>
    </row>
    <row r="283" spans="1:16" ht="24" x14ac:dyDescent="0.55000000000000004">
      <c r="A283" s="43"/>
      <c r="B283" s="44" t="s">
        <v>173</v>
      </c>
      <c r="C283" s="87" t="s">
        <v>62</v>
      </c>
      <c r="D283" s="87" t="s">
        <v>62</v>
      </c>
      <c r="E283" s="1534">
        <v>0.02</v>
      </c>
      <c r="F283" s="1535"/>
      <c r="G283" s="88"/>
      <c r="H283" s="76"/>
      <c r="I283" s="93" t="s">
        <v>201</v>
      </c>
      <c r="J283" s="90" t="s">
        <v>22</v>
      </c>
      <c r="K283" s="87" t="s">
        <v>62</v>
      </c>
      <c r="L283" s="87" t="s">
        <v>62</v>
      </c>
      <c r="M283" s="1536">
        <v>5.0000000000000001E-3</v>
      </c>
      <c r="N283" s="1537"/>
      <c r="O283" s="88" t="s">
        <v>259</v>
      </c>
      <c r="P283" s="76"/>
    </row>
    <row r="284" spans="1:16" ht="24" x14ac:dyDescent="0.55000000000000004">
      <c r="A284" s="43"/>
      <c r="B284" s="44" t="s">
        <v>173</v>
      </c>
      <c r="C284" s="87" t="s">
        <v>62</v>
      </c>
      <c r="D284" s="87" t="s">
        <v>62</v>
      </c>
      <c r="E284" s="1534">
        <v>0.02</v>
      </c>
      <c r="F284" s="1535"/>
      <c r="G284" s="88"/>
      <c r="H284" s="76"/>
      <c r="I284" s="93" t="s">
        <v>204</v>
      </c>
      <c r="J284" s="90" t="s">
        <v>22</v>
      </c>
      <c r="K284" s="87" t="s">
        <v>62</v>
      </c>
      <c r="L284" s="87" t="s">
        <v>62</v>
      </c>
      <c r="M284" s="1536">
        <v>5.0000000000000001E-3</v>
      </c>
      <c r="N284" s="1537"/>
      <c r="O284" s="88" t="s">
        <v>260</v>
      </c>
      <c r="P284" s="76"/>
    </row>
    <row r="285" spans="1:16" ht="24.75" thickBot="1" x14ac:dyDescent="0.6">
      <c r="A285" s="43"/>
      <c r="B285" s="44" t="s">
        <v>173</v>
      </c>
      <c r="C285" s="87" t="s">
        <v>62</v>
      </c>
      <c r="D285" s="87" t="s">
        <v>62</v>
      </c>
      <c r="E285" s="1534">
        <v>0.02</v>
      </c>
      <c r="F285" s="1535"/>
      <c r="G285" s="88"/>
      <c r="H285" s="76"/>
      <c r="I285" s="94" t="s">
        <v>206</v>
      </c>
      <c r="J285" s="95" t="s">
        <v>22</v>
      </c>
      <c r="K285" s="96" t="s">
        <v>62</v>
      </c>
      <c r="L285" s="96" t="s">
        <v>62</v>
      </c>
      <c r="M285" s="1538">
        <v>5.0000000000000001E-3</v>
      </c>
      <c r="N285" s="1539"/>
      <c r="O285" s="97" t="s">
        <v>260</v>
      </c>
      <c r="P285" s="76"/>
    </row>
    <row r="286" spans="1:16" ht="24" x14ac:dyDescent="0.55000000000000004">
      <c r="A286" s="98" t="s">
        <v>217</v>
      </c>
      <c r="B286" s="44" t="s">
        <v>173</v>
      </c>
      <c r="C286" s="87" t="s">
        <v>62</v>
      </c>
      <c r="D286" s="87" t="s">
        <v>62</v>
      </c>
      <c r="E286" s="1534">
        <v>0.02</v>
      </c>
      <c r="F286" s="1535"/>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534">
        <v>0.02</v>
      </c>
      <c r="F287" s="1535"/>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534">
        <v>0.02</v>
      </c>
      <c r="F288" s="1535"/>
      <c r="G288" s="88" t="s">
        <v>261</v>
      </c>
      <c r="H288" s="76"/>
    </row>
    <row r="289" spans="1:8" ht="24" x14ac:dyDescent="0.55000000000000004">
      <c r="A289" s="98" t="s">
        <v>212</v>
      </c>
      <c r="B289" s="44" t="s">
        <v>173</v>
      </c>
      <c r="C289" s="87" t="s">
        <v>62</v>
      </c>
      <c r="D289" s="87" t="s">
        <v>62</v>
      </c>
      <c r="E289" s="1534">
        <v>0.02</v>
      </c>
      <c r="F289" s="1535"/>
      <c r="G289" s="88"/>
      <c r="H289" s="76"/>
    </row>
    <row r="290" spans="1:8" ht="24" x14ac:dyDescent="0.55000000000000004">
      <c r="A290" s="98" t="s">
        <v>215</v>
      </c>
      <c r="B290" s="44" t="s">
        <v>173</v>
      </c>
      <c r="C290" s="87" t="s">
        <v>62</v>
      </c>
      <c r="D290" s="87" t="s">
        <v>62</v>
      </c>
      <c r="E290" s="1534">
        <v>0.04</v>
      </c>
      <c r="F290" s="1535"/>
      <c r="G290" s="88"/>
      <c r="H290" s="76"/>
    </row>
    <row r="291" spans="1:8" ht="24" x14ac:dyDescent="0.55000000000000004">
      <c r="A291" s="98" t="s">
        <v>199</v>
      </c>
      <c r="B291" s="44" t="s">
        <v>173</v>
      </c>
      <c r="C291" s="87" t="s">
        <v>62</v>
      </c>
      <c r="D291" s="87" t="s">
        <v>62</v>
      </c>
      <c r="E291" s="1534">
        <v>0.02</v>
      </c>
      <c r="F291" s="1535"/>
      <c r="G291" s="88" t="s">
        <v>259</v>
      </c>
      <c r="H291" s="76"/>
    </row>
    <row r="292" spans="1:8" ht="24" x14ac:dyDescent="0.55000000000000004">
      <c r="A292" s="98" t="s">
        <v>209</v>
      </c>
      <c r="B292" s="44" t="s">
        <v>173</v>
      </c>
      <c r="C292" s="87" t="s">
        <v>62</v>
      </c>
      <c r="D292" s="87" t="s">
        <v>62</v>
      </c>
      <c r="E292" s="1534">
        <v>0.04</v>
      </c>
      <c r="F292" s="1535"/>
      <c r="G292" s="88" t="s">
        <v>69</v>
      </c>
      <c r="H292" s="76"/>
    </row>
    <row r="293" spans="1:8" ht="24" x14ac:dyDescent="0.55000000000000004">
      <c r="A293" s="98" t="s">
        <v>213</v>
      </c>
      <c r="B293" s="44" t="s">
        <v>173</v>
      </c>
      <c r="C293" s="87" t="s">
        <v>62</v>
      </c>
      <c r="D293" s="87" t="s">
        <v>62</v>
      </c>
      <c r="E293" s="1534">
        <v>0.04</v>
      </c>
      <c r="F293" s="1535"/>
      <c r="G293" s="88"/>
      <c r="H293" s="76"/>
    </row>
    <row r="294" spans="1:8" ht="24" x14ac:dyDescent="0.55000000000000004">
      <c r="A294" s="98" t="s">
        <v>214</v>
      </c>
      <c r="B294" s="44" t="s">
        <v>173</v>
      </c>
      <c r="C294" s="87" t="s">
        <v>62</v>
      </c>
      <c r="D294" s="87" t="s">
        <v>62</v>
      </c>
      <c r="E294" s="1534">
        <v>0.04</v>
      </c>
      <c r="F294" s="1535"/>
      <c r="G294" s="88"/>
      <c r="H294" s="76"/>
    </row>
    <row r="295" spans="1:8" ht="24" x14ac:dyDescent="0.55000000000000004">
      <c r="A295" s="98" t="s">
        <v>210</v>
      </c>
      <c r="B295" s="44" t="s">
        <v>173</v>
      </c>
      <c r="C295" s="87" t="s">
        <v>62</v>
      </c>
      <c r="D295" s="87" t="s">
        <v>62</v>
      </c>
      <c r="E295" s="1534">
        <v>0.04</v>
      </c>
      <c r="F295" s="1535"/>
      <c r="G295" s="88"/>
      <c r="H295" s="76"/>
    </row>
    <row r="296" spans="1:8" ht="24" x14ac:dyDescent="0.55000000000000004">
      <c r="A296" s="98" t="s">
        <v>211</v>
      </c>
      <c r="B296" s="44" t="s">
        <v>173</v>
      </c>
      <c r="C296" s="87" t="s">
        <v>62</v>
      </c>
      <c r="D296" s="87" t="s">
        <v>62</v>
      </c>
      <c r="E296" s="1534">
        <v>0.04</v>
      </c>
      <c r="F296" s="1535"/>
      <c r="G296" s="88"/>
      <c r="H296" s="76"/>
    </row>
    <row r="297" spans="1:8" ht="24" x14ac:dyDescent="0.55000000000000004">
      <c r="A297" s="98" t="s">
        <v>216</v>
      </c>
      <c r="B297" s="44" t="s">
        <v>173</v>
      </c>
      <c r="C297" s="87" t="s">
        <v>62</v>
      </c>
      <c r="D297" s="87" t="s">
        <v>62</v>
      </c>
      <c r="E297" s="1534">
        <v>0.04</v>
      </c>
      <c r="F297" s="1535"/>
      <c r="G297" s="88"/>
      <c r="H297" s="76"/>
    </row>
    <row r="298" spans="1:8" ht="24" x14ac:dyDescent="0.55000000000000004">
      <c r="A298" s="101" t="s">
        <v>250</v>
      </c>
      <c r="B298" s="44" t="s">
        <v>173</v>
      </c>
      <c r="C298" s="87" t="s">
        <v>62</v>
      </c>
      <c r="D298" s="87" t="s">
        <v>62</v>
      </c>
      <c r="E298" s="1534">
        <v>0.2</v>
      </c>
      <c r="F298" s="1535"/>
      <c r="G298" s="102"/>
      <c r="H298" s="76"/>
    </row>
    <row r="299" spans="1:8" ht="24" x14ac:dyDescent="0.55000000000000004">
      <c r="A299" s="1560" t="s">
        <v>221</v>
      </c>
      <c r="B299" s="1561"/>
      <c r="C299" s="1561"/>
      <c r="D299" s="1561"/>
      <c r="E299" s="1561"/>
      <c r="F299" s="1561"/>
      <c r="G299" s="1562"/>
      <c r="H299" s="76"/>
    </row>
    <row r="300" spans="1:8" ht="24" x14ac:dyDescent="0.55000000000000004">
      <c r="A300" s="101" t="s">
        <v>229</v>
      </c>
      <c r="B300" s="102" t="s">
        <v>223</v>
      </c>
      <c r="C300" s="103" t="s">
        <v>62</v>
      </c>
      <c r="D300" s="87" t="s">
        <v>62</v>
      </c>
      <c r="E300" s="1534">
        <v>0.02</v>
      </c>
      <c r="F300" s="1535"/>
      <c r="G300" s="88"/>
      <c r="H300" s="76"/>
    </row>
    <row r="301" spans="1:8" ht="24" x14ac:dyDescent="0.55000000000000004">
      <c r="A301" s="101" t="s">
        <v>227</v>
      </c>
      <c r="B301" s="102" t="s">
        <v>223</v>
      </c>
      <c r="C301" s="103" t="s">
        <v>62</v>
      </c>
      <c r="D301" s="87" t="s">
        <v>62</v>
      </c>
      <c r="E301" s="1534">
        <v>0.02</v>
      </c>
      <c r="F301" s="1535"/>
      <c r="G301" s="88"/>
      <c r="H301" s="76"/>
    </row>
    <row r="302" spans="1:8" ht="24" x14ac:dyDescent="0.55000000000000004">
      <c r="A302" s="101" t="s">
        <v>230</v>
      </c>
      <c r="B302" s="102" t="s">
        <v>223</v>
      </c>
      <c r="C302" s="103" t="s">
        <v>62</v>
      </c>
      <c r="D302" s="87" t="s">
        <v>62</v>
      </c>
      <c r="E302" s="1534">
        <v>0.02</v>
      </c>
      <c r="F302" s="1535"/>
      <c r="G302" s="88"/>
      <c r="H302" s="76"/>
    </row>
    <row r="303" spans="1:8" ht="24" x14ac:dyDescent="0.55000000000000004">
      <c r="A303" s="101" t="s">
        <v>226</v>
      </c>
      <c r="B303" s="102" t="s">
        <v>223</v>
      </c>
      <c r="C303" s="103" t="s">
        <v>62</v>
      </c>
      <c r="D303" s="87" t="s">
        <v>62</v>
      </c>
      <c r="E303" s="1534">
        <v>0.02</v>
      </c>
      <c r="F303" s="1535"/>
      <c r="G303" s="88"/>
      <c r="H303" s="76"/>
    </row>
    <row r="304" spans="1:8" ht="24" x14ac:dyDescent="0.55000000000000004">
      <c r="A304" s="101" t="s">
        <v>231</v>
      </c>
      <c r="B304" s="88" t="s">
        <v>223</v>
      </c>
      <c r="C304" s="104" t="s">
        <v>62</v>
      </c>
      <c r="D304" s="87" t="s">
        <v>62</v>
      </c>
      <c r="E304" s="1534">
        <v>0.02</v>
      </c>
      <c r="F304" s="1535"/>
      <c r="G304" s="88"/>
      <c r="H304" s="76"/>
    </row>
    <row r="305" spans="1:16" ht="24" x14ac:dyDescent="0.55000000000000004">
      <c r="A305" s="101" t="s">
        <v>222</v>
      </c>
      <c r="B305" s="102" t="s">
        <v>223</v>
      </c>
      <c r="C305" s="104" t="s">
        <v>62</v>
      </c>
      <c r="D305" s="87" t="s">
        <v>62</v>
      </c>
      <c r="E305" s="1534">
        <v>0.02</v>
      </c>
      <c r="F305" s="1535"/>
      <c r="G305" s="88"/>
      <c r="H305" s="76"/>
    </row>
    <row r="306" spans="1:16" ht="24" x14ac:dyDescent="0.55000000000000004">
      <c r="A306" s="101" t="s">
        <v>224</v>
      </c>
      <c r="B306" s="102" t="s">
        <v>223</v>
      </c>
      <c r="C306" s="103" t="s">
        <v>62</v>
      </c>
      <c r="D306" s="87" t="s">
        <v>62</v>
      </c>
      <c r="E306" s="1534">
        <v>0.02</v>
      </c>
      <c r="F306" s="1535"/>
      <c r="G306" s="88"/>
      <c r="H306" s="76"/>
    </row>
    <row r="307" spans="1:16" ht="24" x14ac:dyDescent="0.55000000000000004">
      <c r="A307" s="101" t="s">
        <v>228</v>
      </c>
      <c r="B307" s="102" t="s">
        <v>223</v>
      </c>
      <c r="C307" s="103" t="s">
        <v>62</v>
      </c>
      <c r="D307" s="87" t="s">
        <v>62</v>
      </c>
      <c r="E307" s="1534">
        <v>0.02</v>
      </c>
      <c r="F307" s="1535"/>
      <c r="G307" s="88"/>
      <c r="H307" s="76"/>
    </row>
    <row r="308" spans="1:16" ht="24" x14ac:dyDescent="0.55000000000000004">
      <c r="A308" s="101" t="s">
        <v>239</v>
      </c>
      <c r="B308" s="102" t="s">
        <v>223</v>
      </c>
      <c r="C308" s="104" t="s">
        <v>62</v>
      </c>
      <c r="D308" s="87" t="s">
        <v>62</v>
      </c>
      <c r="E308" s="1534">
        <v>0.02</v>
      </c>
      <c r="F308" s="1535"/>
      <c r="G308" s="88"/>
      <c r="H308" s="76"/>
    </row>
    <row r="309" spans="1:16" ht="24" x14ac:dyDescent="0.55000000000000004">
      <c r="A309" s="101" t="s">
        <v>241</v>
      </c>
      <c r="B309" s="88" t="s">
        <v>223</v>
      </c>
      <c r="C309" s="104" t="s">
        <v>62</v>
      </c>
      <c r="D309" s="87" t="s">
        <v>62</v>
      </c>
      <c r="E309" s="1534">
        <v>0.02</v>
      </c>
      <c r="F309" s="1535"/>
      <c r="G309" s="88"/>
      <c r="H309" s="76"/>
    </row>
    <row r="310" spans="1:16" ht="24" x14ac:dyDescent="0.55000000000000004">
      <c r="A310" s="101" t="s">
        <v>242</v>
      </c>
      <c r="B310" s="90" t="s">
        <v>223</v>
      </c>
      <c r="C310" s="104" t="s">
        <v>62</v>
      </c>
      <c r="D310" s="87" t="s">
        <v>62</v>
      </c>
      <c r="E310" s="1534">
        <v>0.02</v>
      </c>
      <c r="F310" s="1535"/>
      <c r="G310" s="90"/>
      <c r="H310" s="76"/>
    </row>
    <row r="311" spans="1:16" ht="24" x14ac:dyDescent="0.55000000000000004">
      <c r="A311" s="101" t="s">
        <v>240</v>
      </c>
      <c r="B311" s="88" t="s">
        <v>223</v>
      </c>
      <c r="C311" s="104" t="s">
        <v>62</v>
      </c>
      <c r="D311" s="87" t="s">
        <v>62</v>
      </c>
      <c r="E311" s="1534">
        <v>0.02</v>
      </c>
      <c r="F311" s="1535"/>
      <c r="G311" s="88"/>
      <c r="H311" s="76"/>
    </row>
    <row r="312" spans="1:16" ht="24.75" thickBot="1" x14ac:dyDescent="0.6">
      <c r="A312" s="98" t="s">
        <v>225</v>
      </c>
      <c r="B312" s="95" t="s">
        <v>223</v>
      </c>
      <c r="C312" s="105" t="s">
        <v>62</v>
      </c>
      <c r="D312" s="105" t="s">
        <v>62</v>
      </c>
      <c r="E312" s="1580">
        <v>0.02</v>
      </c>
      <c r="F312" s="1581"/>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540" t="s">
        <v>262</v>
      </c>
      <c r="B316" s="1540"/>
      <c r="C316" s="1540"/>
      <c r="D316" s="1540"/>
      <c r="E316" s="1540"/>
      <c r="F316" s="1540"/>
      <c r="G316" s="1540"/>
      <c r="H316" s="1540"/>
      <c r="I316" s="75" t="s">
        <v>263</v>
      </c>
      <c r="J316" s="76"/>
      <c r="K316" s="76"/>
      <c r="L316" s="76"/>
      <c r="M316" s="76"/>
      <c r="N316" s="76"/>
      <c r="O316" s="76"/>
    </row>
    <row r="317" spans="1:16" ht="24.75" thickBot="1" x14ac:dyDescent="0.6">
      <c r="A317" s="77" t="s">
        <v>255</v>
      </c>
      <c r="B317" s="78" t="s">
        <v>1</v>
      </c>
      <c r="C317" s="79" t="s">
        <v>183</v>
      </c>
      <c r="D317" s="79" t="s">
        <v>184</v>
      </c>
      <c r="E317" s="1541" t="s">
        <v>171</v>
      </c>
      <c r="F317" s="1542"/>
      <c r="G317" s="80" t="s">
        <v>131</v>
      </c>
      <c r="H317" s="76"/>
      <c r="I317" s="81" t="s">
        <v>191</v>
      </c>
      <c r="J317" s="80" t="s">
        <v>1</v>
      </c>
      <c r="K317" s="79" t="str">
        <f>C317</f>
        <v xml:space="preserve"> พ.ย.63</v>
      </c>
      <c r="L317" s="79" t="str">
        <f>D317</f>
        <v xml:space="preserve"> พ.ค.64</v>
      </c>
      <c r="M317" s="1543" t="s">
        <v>171</v>
      </c>
      <c r="N317" s="1544"/>
      <c r="O317" s="78" t="s">
        <v>131</v>
      </c>
      <c r="P317" s="76"/>
    </row>
    <row r="318" spans="1:16" ht="24" x14ac:dyDescent="0.55000000000000004">
      <c r="A318" s="1545" t="s">
        <v>192</v>
      </c>
      <c r="B318" s="1546"/>
      <c r="C318" s="1546"/>
      <c r="D318" s="1546"/>
      <c r="E318" s="1546"/>
      <c r="F318" s="1546"/>
      <c r="G318" s="1547"/>
      <c r="H318" s="76"/>
      <c r="I318" s="82" t="s">
        <v>193</v>
      </c>
      <c r="J318" s="83" t="s">
        <v>22</v>
      </c>
      <c r="K318" s="84" t="s">
        <v>62</v>
      </c>
      <c r="L318" s="85" t="s">
        <v>7</v>
      </c>
      <c r="M318" s="1548">
        <v>2.0000000000000001E-4</v>
      </c>
      <c r="N318" s="1549"/>
      <c r="O318" s="86" t="s">
        <v>256</v>
      </c>
      <c r="P318" s="76"/>
    </row>
    <row r="319" spans="1:16" ht="24" x14ac:dyDescent="0.55000000000000004">
      <c r="A319" s="43"/>
      <c r="B319" s="44" t="s">
        <v>173</v>
      </c>
      <c r="C319" s="87" t="s">
        <v>62</v>
      </c>
      <c r="D319" s="87" t="s">
        <v>62</v>
      </c>
      <c r="E319" s="1534">
        <v>0.02</v>
      </c>
      <c r="F319" s="1535"/>
      <c r="G319" s="88" t="s">
        <v>257</v>
      </c>
      <c r="H319" s="76"/>
      <c r="I319" s="89" t="s">
        <v>197</v>
      </c>
      <c r="J319" s="90" t="s">
        <v>22</v>
      </c>
      <c r="K319" s="91">
        <v>4.1000000000000003E-3</v>
      </c>
      <c r="L319" s="92" t="s">
        <v>264</v>
      </c>
      <c r="M319" s="1550">
        <v>2.9999999999999997E-4</v>
      </c>
      <c r="N319" s="1551"/>
      <c r="O319" s="88" t="s">
        <v>258</v>
      </c>
      <c r="P319" s="76"/>
    </row>
    <row r="320" spans="1:16" ht="24" x14ac:dyDescent="0.55000000000000004">
      <c r="A320" s="43"/>
      <c r="B320" s="44" t="s">
        <v>173</v>
      </c>
      <c r="C320" s="87" t="s">
        <v>62</v>
      </c>
      <c r="D320" s="87" t="s">
        <v>62</v>
      </c>
      <c r="E320" s="1534">
        <v>0.02</v>
      </c>
      <c r="F320" s="1535"/>
      <c r="G320" s="88"/>
      <c r="H320" s="76"/>
      <c r="I320" s="93" t="s">
        <v>201</v>
      </c>
      <c r="J320" s="90" t="s">
        <v>22</v>
      </c>
      <c r="K320" s="87" t="s">
        <v>62</v>
      </c>
      <c r="L320" s="87" t="s">
        <v>265</v>
      </c>
      <c r="M320" s="1536">
        <v>5.0000000000000001E-3</v>
      </c>
      <c r="N320" s="1537"/>
      <c r="O320" s="88" t="s">
        <v>259</v>
      </c>
      <c r="P320" s="76"/>
    </row>
    <row r="321" spans="1:16" ht="24" x14ac:dyDescent="0.55000000000000004">
      <c r="A321" s="43"/>
      <c r="B321" s="44" t="s">
        <v>173</v>
      </c>
      <c r="C321" s="87" t="s">
        <v>62</v>
      </c>
      <c r="D321" s="87" t="s">
        <v>62</v>
      </c>
      <c r="E321" s="1534">
        <v>0.02</v>
      </c>
      <c r="F321" s="1535"/>
      <c r="G321" s="88"/>
      <c r="H321" s="76"/>
      <c r="I321" s="93" t="s">
        <v>204</v>
      </c>
      <c r="J321" s="90" t="s">
        <v>22</v>
      </c>
      <c r="K321" s="87" t="s">
        <v>62</v>
      </c>
      <c r="L321" s="87" t="s">
        <v>266</v>
      </c>
      <c r="M321" s="1536">
        <v>5.0000000000000001E-3</v>
      </c>
      <c r="N321" s="1537"/>
      <c r="O321" s="88" t="s">
        <v>260</v>
      </c>
      <c r="P321" s="76"/>
    </row>
    <row r="322" spans="1:16" ht="24.75" thickBot="1" x14ac:dyDescent="0.6">
      <c r="A322" s="43"/>
      <c r="B322" s="44" t="s">
        <v>173</v>
      </c>
      <c r="C322" s="87" t="s">
        <v>62</v>
      </c>
      <c r="D322" s="87" t="s">
        <v>62</v>
      </c>
      <c r="E322" s="1534">
        <v>0.02</v>
      </c>
      <c r="F322" s="1535"/>
      <c r="G322" s="88"/>
      <c r="H322" s="76"/>
      <c r="I322" s="94" t="s">
        <v>206</v>
      </c>
      <c r="J322" s="95" t="s">
        <v>22</v>
      </c>
      <c r="K322" s="96" t="s">
        <v>62</v>
      </c>
      <c r="L322" s="96" t="s">
        <v>266</v>
      </c>
      <c r="M322" s="1538">
        <v>5.0000000000000001E-3</v>
      </c>
      <c r="N322" s="1539"/>
      <c r="O322" s="97" t="s">
        <v>260</v>
      </c>
      <c r="P322" s="76"/>
    </row>
    <row r="323" spans="1:16" ht="24" x14ac:dyDescent="0.55000000000000004">
      <c r="A323" s="98" t="s">
        <v>217</v>
      </c>
      <c r="B323" s="44" t="s">
        <v>173</v>
      </c>
      <c r="C323" s="87" t="s">
        <v>62</v>
      </c>
      <c r="D323" s="87" t="s">
        <v>62</v>
      </c>
      <c r="E323" s="1534">
        <v>0.02</v>
      </c>
      <c r="F323" s="1535"/>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534">
        <v>0.02</v>
      </c>
      <c r="F324" s="1535"/>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534">
        <v>0.02</v>
      </c>
      <c r="F325" s="1535"/>
      <c r="G325" s="88" t="s">
        <v>261</v>
      </c>
      <c r="H325" s="76"/>
    </row>
    <row r="326" spans="1:16" ht="24" x14ac:dyDescent="0.55000000000000004">
      <c r="A326" s="98" t="s">
        <v>212</v>
      </c>
      <c r="B326" s="44" t="s">
        <v>173</v>
      </c>
      <c r="C326" s="87" t="s">
        <v>62</v>
      </c>
      <c r="D326" s="87" t="s">
        <v>62</v>
      </c>
      <c r="E326" s="1534">
        <v>0.02</v>
      </c>
      <c r="F326" s="1535"/>
      <c r="G326" s="88"/>
      <c r="H326" s="76"/>
    </row>
    <row r="327" spans="1:16" ht="24" x14ac:dyDescent="0.55000000000000004">
      <c r="A327" s="98" t="s">
        <v>215</v>
      </c>
      <c r="B327" s="44" t="s">
        <v>173</v>
      </c>
      <c r="C327" s="87" t="s">
        <v>62</v>
      </c>
      <c r="D327" s="87" t="s">
        <v>62</v>
      </c>
      <c r="E327" s="1534">
        <v>0.04</v>
      </c>
      <c r="F327" s="1535"/>
      <c r="G327" s="88"/>
      <c r="H327" s="76"/>
    </row>
    <row r="328" spans="1:16" ht="24" x14ac:dyDescent="0.55000000000000004">
      <c r="A328" s="98" t="s">
        <v>199</v>
      </c>
      <c r="B328" s="44" t="s">
        <v>173</v>
      </c>
      <c r="C328" s="87" t="s">
        <v>62</v>
      </c>
      <c r="D328" s="87" t="s">
        <v>62</v>
      </c>
      <c r="E328" s="1534">
        <v>0.02</v>
      </c>
      <c r="F328" s="1535"/>
      <c r="G328" s="88" t="s">
        <v>259</v>
      </c>
      <c r="H328" s="76"/>
    </row>
    <row r="329" spans="1:16" ht="24" x14ac:dyDescent="0.55000000000000004">
      <c r="A329" s="98" t="s">
        <v>209</v>
      </c>
      <c r="B329" s="44" t="s">
        <v>173</v>
      </c>
      <c r="C329" s="87" t="s">
        <v>62</v>
      </c>
      <c r="D329" s="87" t="s">
        <v>62</v>
      </c>
      <c r="E329" s="1534">
        <v>0.04</v>
      </c>
      <c r="F329" s="1535"/>
      <c r="G329" s="88" t="s">
        <v>69</v>
      </c>
      <c r="H329" s="76"/>
    </row>
    <row r="330" spans="1:16" ht="24" x14ac:dyDescent="0.55000000000000004">
      <c r="A330" s="98" t="s">
        <v>213</v>
      </c>
      <c r="B330" s="44" t="s">
        <v>173</v>
      </c>
      <c r="C330" s="87" t="s">
        <v>62</v>
      </c>
      <c r="D330" s="87" t="s">
        <v>62</v>
      </c>
      <c r="E330" s="1534">
        <v>0.04</v>
      </c>
      <c r="F330" s="1535"/>
      <c r="G330" s="88"/>
      <c r="H330" s="76"/>
    </row>
    <row r="331" spans="1:16" ht="24" x14ac:dyDescent="0.55000000000000004">
      <c r="A331" s="98" t="s">
        <v>214</v>
      </c>
      <c r="B331" s="44" t="s">
        <v>173</v>
      </c>
      <c r="C331" s="87" t="s">
        <v>62</v>
      </c>
      <c r="D331" s="87" t="s">
        <v>62</v>
      </c>
      <c r="E331" s="1534">
        <v>0.04</v>
      </c>
      <c r="F331" s="1535"/>
      <c r="G331" s="88"/>
      <c r="H331" s="76"/>
    </row>
    <row r="332" spans="1:16" ht="24" x14ac:dyDescent="0.55000000000000004">
      <c r="A332" s="98" t="s">
        <v>210</v>
      </c>
      <c r="B332" s="44" t="s">
        <v>173</v>
      </c>
      <c r="C332" s="87" t="s">
        <v>62</v>
      </c>
      <c r="D332" s="87" t="s">
        <v>62</v>
      </c>
      <c r="E332" s="1534">
        <v>0.04</v>
      </c>
      <c r="F332" s="1535"/>
      <c r="G332" s="88"/>
      <c r="H332" s="76"/>
    </row>
    <row r="333" spans="1:16" ht="24" x14ac:dyDescent="0.55000000000000004">
      <c r="A333" s="98" t="s">
        <v>211</v>
      </c>
      <c r="B333" s="44" t="s">
        <v>173</v>
      </c>
      <c r="C333" s="87" t="s">
        <v>62</v>
      </c>
      <c r="D333" s="87" t="s">
        <v>62</v>
      </c>
      <c r="E333" s="1534">
        <v>0.04</v>
      </c>
      <c r="F333" s="1535"/>
      <c r="G333" s="88"/>
      <c r="H333" s="76"/>
    </row>
    <row r="334" spans="1:16" ht="24" x14ac:dyDescent="0.55000000000000004">
      <c r="A334" s="98" t="s">
        <v>216</v>
      </c>
      <c r="B334" s="44" t="s">
        <v>173</v>
      </c>
      <c r="C334" s="87" t="s">
        <v>62</v>
      </c>
      <c r="D334" s="87" t="s">
        <v>62</v>
      </c>
      <c r="E334" s="1534">
        <v>0.04</v>
      </c>
      <c r="F334" s="1535"/>
      <c r="G334" s="88"/>
      <c r="H334" s="76"/>
    </row>
    <row r="335" spans="1:16" ht="24" x14ac:dyDescent="0.55000000000000004">
      <c r="A335" s="101" t="s">
        <v>250</v>
      </c>
      <c r="B335" s="44" t="s">
        <v>173</v>
      </c>
      <c r="C335" s="87" t="s">
        <v>62</v>
      </c>
      <c r="D335" s="87" t="s">
        <v>62</v>
      </c>
      <c r="E335" s="1534">
        <v>0.2</v>
      </c>
      <c r="F335" s="1535"/>
      <c r="G335" s="102"/>
      <c r="H335" s="76"/>
    </row>
    <row r="336" spans="1:16" ht="24" x14ac:dyDescent="0.55000000000000004">
      <c r="A336" s="101" t="s">
        <v>267</v>
      </c>
      <c r="B336" s="44" t="s">
        <v>173</v>
      </c>
      <c r="C336" s="108" t="s">
        <v>7</v>
      </c>
      <c r="D336" s="87" t="s">
        <v>62</v>
      </c>
      <c r="E336" s="1534">
        <v>0.2</v>
      </c>
      <c r="F336" s="1535"/>
      <c r="G336" s="102"/>
      <c r="H336" s="76"/>
    </row>
    <row r="337" spans="1:8" ht="24" x14ac:dyDescent="0.55000000000000004">
      <c r="A337" s="1560" t="s">
        <v>221</v>
      </c>
      <c r="B337" s="1561"/>
      <c r="C337" s="1561"/>
      <c r="D337" s="1561"/>
      <c r="E337" s="1561"/>
      <c r="F337" s="1561"/>
      <c r="G337" s="1562"/>
      <c r="H337" s="76"/>
    </row>
    <row r="338" spans="1:8" ht="24" x14ac:dyDescent="0.55000000000000004">
      <c r="A338" s="101" t="s">
        <v>229</v>
      </c>
      <c r="B338" s="102" t="s">
        <v>223</v>
      </c>
      <c r="C338" s="87" t="s">
        <v>62</v>
      </c>
      <c r="D338" s="87" t="s">
        <v>62</v>
      </c>
      <c r="E338" s="1534">
        <v>0.02</v>
      </c>
      <c r="F338" s="1535"/>
      <c r="G338" s="88"/>
      <c r="H338" s="76"/>
    </row>
    <row r="339" spans="1:8" ht="24" x14ac:dyDescent="0.55000000000000004">
      <c r="A339" s="101" t="s">
        <v>227</v>
      </c>
      <c r="B339" s="102" t="s">
        <v>223</v>
      </c>
      <c r="C339" s="87" t="s">
        <v>62</v>
      </c>
      <c r="D339" s="87" t="s">
        <v>62</v>
      </c>
      <c r="E339" s="1534">
        <v>0.02</v>
      </c>
      <c r="F339" s="1535"/>
      <c r="G339" s="88"/>
      <c r="H339" s="76"/>
    </row>
    <row r="340" spans="1:8" ht="24" x14ac:dyDescent="0.55000000000000004">
      <c r="A340" s="101" t="s">
        <v>230</v>
      </c>
      <c r="B340" s="102" t="s">
        <v>223</v>
      </c>
      <c r="C340" s="87" t="s">
        <v>62</v>
      </c>
      <c r="D340" s="87" t="s">
        <v>62</v>
      </c>
      <c r="E340" s="1534">
        <v>0.02</v>
      </c>
      <c r="F340" s="1535"/>
      <c r="G340" s="88"/>
      <c r="H340" s="76"/>
    </row>
    <row r="341" spans="1:8" ht="24" x14ac:dyDescent="0.55000000000000004">
      <c r="A341" s="101" t="s">
        <v>226</v>
      </c>
      <c r="B341" s="102" t="s">
        <v>223</v>
      </c>
      <c r="C341" s="87" t="s">
        <v>62</v>
      </c>
      <c r="D341" s="87" t="s">
        <v>62</v>
      </c>
      <c r="E341" s="1534">
        <v>0.02</v>
      </c>
      <c r="F341" s="1535"/>
      <c r="G341" s="88"/>
      <c r="H341" s="76"/>
    </row>
    <row r="342" spans="1:8" ht="24" x14ac:dyDescent="0.55000000000000004">
      <c r="A342" s="101" t="s">
        <v>231</v>
      </c>
      <c r="B342" s="88" t="s">
        <v>223</v>
      </c>
      <c r="C342" s="87" t="s">
        <v>62</v>
      </c>
      <c r="D342" s="87" t="s">
        <v>62</v>
      </c>
      <c r="E342" s="1534">
        <v>0.02</v>
      </c>
      <c r="F342" s="1535"/>
      <c r="G342" s="88"/>
      <c r="H342" s="76"/>
    </row>
    <row r="343" spans="1:8" ht="24" x14ac:dyDescent="0.55000000000000004">
      <c r="A343" s="101" t="s">
        <v>222</v>
      </c>
      <c r="B343" s="102" t="s">
        <v>223</v>
      </c>
      <c r="C343" s="87" t="s">
        <v>62</v>
      </c>
      <c r="D343" s="87" t="s">
        <v>62</v>
      </c>
      <c r="E343" s="1534">
        <v>0.02</v>
      </c>
      <c r="F343" s="1535"/>
      <c r="G343" s="88"/>
      <c r="H343" s="76"/>
    </row>
    <row r="344" spans="1:8" ht="24" x14ac:dyDescent="0.55000000000000004">
      <c r="A344" s="101" t="s">
        <v>224</v>
      </c>
      <c r="B344" s="102" t="s">
        <v>223</v>
      </c>
      <c r="C344" s="87" t="s">
        <v>62</v>
      </c>
      <c r="D344" s="87" t="s">
        <v>62</v>
      </c>
      <c r="E344" s="1534">
        <v>0.02</v>
      </c>
      <c r="F344" s="1535"/>
      <c r="G344" s="88"/>
      <c r="H344" s="76"/>
    </row>
    <row r="345" spans="1:8" ht="24" x14ac:dyDescent="0.55000000000000004">
      <c r="A345" s="101" t="s">
        <v>228</v>
      </c>
      <c r="B345" s="102" t="s">
        <v>223</v>
      </c>
      <c r="C345" s="87" t="s">
        <v>62</v>
      </c>
      <c r="D345" s="87" t="s">
        <v>62</v>
      </c>
      <c r="E345" s="1534">
        <v>0.02</v>
      </c>
      <c r="F345" s="1535"/>
      <c r="G345" s="88"/>
      <c r="H345" s="76"/>
    </row>
    <row r="346" spans="1:8" ht="24" x14ac:dyDescent="0.55000000000000004">
      <c r="A346" s="101" t="s">
        <v>239</v>
      </c>
      <c r="B346" s="102" t="s">
        <v>223</v>
      </c>
      <c r="C346" s="87" t="s">
        <v>62</v>
      </c>
      <c r="D346" s="87" t="s">
        <v>62</v>
      </c>
      <c r="E346" s="1534">
        <v>0.02</v>
      </c>
      <c r="F346" s="1535"/>
      <c r="G346" s="88"/>
      <c r="H346" s="76"/>
    </row>
    <row r="347" spans="1:8" ht="24" x14ac:dyDescent="0.55000000000000004">
      <c r="A347" s="101" t="s">
        <v>241</v>
      </c>
      <c r="B347" s="88" t="s">
        <v>223</v>
      </c>
      <c r="C347" s="87" t="s">
        <v>62</v>
      </c>
      <c r="D347" s="87" t="s">
        <v>62</v>
      </c>
      <c r="E347" s="1534">
        <v>0.02</v>
      </c>
      <c r="F347" s="1535"/>
      <c r="G347" s="88"/>
      <c r="H347" s="76"/>
    </row>
    <row r="348" spans="1:8" ht="24" x14ac:dyDescent="0.55000000000000004">
      <c r="A348" s="101" t="s">
        <v>242</v>
      </c>
      <c r="B348" s="90" t="s">
        <v>223</v>
      </c>
      <c r="C348" s="87" t="s">
        <v>62</v>
      </c>
      <c r="D348" s="87" t="s">
        <v>62</v>
      </c>
      <c r="E348" s="1534">
        <v>0.02</v>
      </c>
      <c r="F348" s="1535"/>
      <c r="G348" s="90"/>
      <c r="H348" s="76"/>
    </row>
    <row r="349" spans="1:8" ht="24" x14ac:dyDescent="0.55000000000000004">
      <c r="A349" s="101" t="s">
        <v>240</v>
      </c>
      <c r="B349" s="88" t="s">
        <v>223</v>
      </c>
      <c r="C349" s="87" t="s">
        <v>62</v>
      </c>
      <c r="D349" s="87" t="s">
        <v>62</v>
      </c>
      <c r="E349" s="1534">
        <v>0.02</v>
      </c>
      <c r="F349" s="1535"/>
      <c r="G349" s="88"/>
      <c r="H349" s="76"/>
    </row>
    <row r="350" spans="1:8" ht="24.75" thickBot="1" x14ac:dyDescent="0.6">
      <c r="A350" s="98" t="s">
        <v>225</v>
      </c>
      <c r="B350" s="95" t="s">
        <v>223</v>
      </c>
      <c r="C350" s="109" t="s">
        <v>62</v>
      </c>
      <c r="D350" s="109" t="s">
        <v>62</v>
      </c>
      <c r="E350" s="1580">
        <v>0.02</v>
      </c>
      <c r="F350" s="1581"/>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540" t="s">
        <v>269</v>
      </c>
      <c r="B354" s="1540"/>
      <c r="C354" s="1540"/>
      <c r="D354" s="1540"/>
      <c r="E354" s="1540"/>
      <c r="F354" s="1540"/>
      <c r="G354" s="1540"/>
      <c r="H354" s="1540"/>
      <c r="I354" s="75" t="s">
        <v>270</v>
      </c>
      <c r="J354" s="76"/>
      <c r="K354" s="76"/>
      <c r="L354" s="76"/>
      <c r="M354" s="76"/>
      <c r="N354" s="76"/>
      <c r="O354" s="76"/>
    </row>
    <row r="355" spans="1:15" ht="24.75" thickBot="1" x14ac:dyDescent="0.6">
      <c r="A355" s="77" t="s">
        <v>255</v>
      </c>
      <c r="B355" s="78" t="s">
        <v>1</v>
      </c>
      <c r="C355" s="79" t="s">
        <v>187</v>
      </c>
      <c r="D355" s="79" t="s">
        <v>188</v>
      </c>
      <c r="E355" s="1541" t="s">
        <v>171</v>
      </c>
      <c r="F355" s="1542"/>
      <c r="G355" s="80" t="s">
        <v>131</v>
      </c>
      <c r="H355" s="76"/>
      <c r="I355" s="81" t="s">
        <v>191</v>
      </c>
      <c r="J355" s="80" t="s">
        <v>1</v>
      </c>
      <c r="K355" s="79" t="str">
        <f>C355</f>
        <v xml:space="preserve"> พ.ย.64</v>
      </c>
      <c r="L355" s="79" t="str">
        <f>D355</f>
        <v xml:space="preserve"> พ.ค.65</v>
      </c>
      <c r="M355" s="1543" t="s">
        <v>171</v>
      </c>
      <c r="N355" s="1544"/>
      <c r="O355" s="78" t="s">
        <v>131</v>
      </c>
    </row>
    <row r="356" spans="1:15" ht="24" x14ac:dyDescent="0.55000000000000004">
      <c r="A356" s="1545" t="s">
        <v>192</v>
      </c>
      <c r="B356" s="1546"/>
      <c r="C356" s="1546"/>
      <c r="D356" s="1546"/>
      <c r="E356" s="1546"/>
      <c r="F356" s="1546"/>
      <c r="G356" s="1547"/>
      <c r="H356" s="76"/>
      <c r="I356" s="82" t="s">
        <v>193</v>
      </c>
      <c r="J356" s="83" t="s">
        <v>22</v>
      </c>
      <c r="K356" s="84" t="s">
        <v>7</v>
      </c>
      <c r="L356" s="85" t="s">
        <v>7</v>
      </c>
      <c r="M356" s="1548">
        <v>2.0000000000000001E-4</v>
      </c>
      <c r="N356" s="1549"/>
      <c r="O356" s="86" t="s">
        <v>256</v>
      </c>
    </row>
    <row r="357" spans="1:15" ht="24" x14ac:dyDescent="0.55000000000000004">
      <c r="A357" s="43"/>
      <c r="B357" s="44" t="s">
        <v>173</v>
      </c>
      <c r="C357" s="87" t="s">
        <v>62</v>
      </c>
      <c r="D357" s="87" t="s">
        <v>62</v>
      </c>
      <c r="E357" s="1534">
        <v>0.02</v>
      </c>
      <c r="F357" s="1535"/>
      <c r="G357" s="88" t="s">
        <v>257</v>
      </c>
      <c r="H357" s="76"/>
      <c r="I357" s="89" t="s">
        <v>197</v>
      </c>
      <c r="J357" s="90" t="s">
        <v>22</v>
      </c>
      <c r="K357" s="91">
        <v>6.1999999999999998E-3</v>
      </c>
      <c r="L357" s="92">
        <v>3.3999999999999998E-3</v>
      </c>
      <c r="M357" s="1550">
        <v>2.9999999999999997E-4</v>
      </c>
      <c r="N357" s="1551"/>
      <c r="O357" s="88" t="s">
        <v>258</v>
      </c>
    </row>
    <row r="358" spans="1:15" ht="24" x14ac:dyDescent="0.55000000000000004">
      <c r="A358" s="43"/>
      <c r="B358" s="44" t="s">
        <v>173</v>
      </c>
      <c r="C358" s="87" t="s">
        <v>62</v>
      </c>
      <c r="D358" s="87" t="s">
        <v>62</v>
      </c>
      <c r="E358" s="1534">
        <v>0.02</v>
      </c>
      <c r="F358" s="1535"/>
      <c r="G358" s="88"/>
      <c r="H358" s="76"/>
      <c r="I358" s="93" t="s">
        <v>201</v>
      </c>
      <c r="J358" s="90" t="s">
        <v>22</v>
      </c>
      <c r="K358" s="87" t="s">
        <v>62</v>
      </c>
      <c r="L358" s="87" t="s">
        <v>62</v>
      </c>
      <c r="M358" s="1536">
        <v>5.0000000000000001E-3</v>
      </c>
      <c r="N358" s="1537"/>
      <c r="O358" s="88" t="s">
        <v>259</v>
      </c>
    </row>
    <row r="359" spans="1:15" ht="24" x14ac:dyDescent="0.55000000000000004">
      <c r="A359" s="43"/>
      <c r="B359" s="44" t="s">
        <v>173</v>
      </c>
      <c r="C359" s="87" t="s">
        <v>62</v>
      </c>
      <c r="D359" s="87" t="s">
        <v>62</v>
      </c>
      <c r="E359" s="1534">
        <v>0.02</v>
      </c>
      <c r="F359" s="1535"/>
      <c r="G359" s="88"/>
      <c r="H359" s="76"/>
      <c r="I359" s="93" t="s">
        <v>204</v>
      </c>
      <c r="J359" s="90" t="s">
        <v>22</v>
      </c>
      <c r="K359" s="87" t="s">
        <v>62</v>
      </c>
      <c r="L359" s="87" t="s">
        <v>62</v>
      </c>
      <c r="M359" s="1536">
        <v>5.0000000000000001E-3</v>
      </c>
      <c r="N359" s="1537"/>
      <c r="O359" s="88" t="s">
        <v>260</v>
      </c>
    </row>
    <row r="360" spans="1:15" ht="24.75" thickBot="1" x14ac:dyDescent="0.6">
      <c r="A360" s="43"/>
      <c r="B360" s="44" t="s">
        <v>173</v>
      </c>
      <c r="C360" s="87" t="s">
        <v>62</v>
      </c>
      <c r="D360" s="87" t="s">
        <v>62</v>
      </c>
      <c r="E360" s="1534">
        <v>0.02</v>
      </c>
      <c r="F360" s="1535"/>
      <c r="G360" s="88"/>
      <c r="H360" s="76"/>
      <c r="I360" s="94" t="s">
        <v>206</v>
      </c>
      <c r="J360" s="95" t="s">
        <v>22</v>
      </c>
      <c r="K360" s="96" t="s">
        <v>62</v>
      </c>
      <c r="L360" s="96" t="s">
        <v>62</v>
      </c>
      <c r="M360" s="1538">
        <v>5.0000000000000001E-3</v>
      </c>
      <c r="N360" s="1539"/>
      <c r="O360" s="97" t="s">
        <v>260</v>
      </c>
    </row>
    <row r="361" spans="1:15" ht="24" x14ac:dyDescent="0.55000000000000004">
      <c r="A361" s="110" t="s">
        <v>217</v>
      </c>
      <c r="B361" s="111" t="s">
        <v>173</v>
      </c>
      <c r="C361" s="87" t="s">
        <v>62</v>
      </c>
      <c r="D361" s="87" t="s">
        <v>62</v>
      </c>
      <c r="E361" s="1527">
        <v>0.02</v>
      </c>
      <c r="F361" s="1528"/>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527">
        <v>0.02</v>
      </c>
      <c r="F362" s="1528"/>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527">
        <v>0.02</v>
      </c>
      <c r="F363" s="1528"/>
      <c r="G363" s="112" t="s">
        <v>261</v>
      </c>
      <c r="H363" s="76"/>
    </row>
    <row r="364" spans="1:15" ht="24" x14ac:dyDescent="0.55000000000000004">
      <c r="A364" s="110" t="s">
        <v>212</v>
      </c>
      <c r="B364" s="111" t="s">
        <v>173</v>
      </c>
      <c r="C364" s="87" t="s">
        <v>62</v>
      </c>
      <c r="D364" s="87" t="s">
        <v>62</v>
      </c>
      <c r="E364" s="1527">
        <v>0.02</v>
      </c>
      <c r="F364" s="1528"/>
      <c r="G364" s="112"/>
      <c r="H364" s="76"/>
    </row>
    <row r="365" spans="1:15" ht="24" x14ac:dyDescent="0.55000000000000004">
      <c r="A365" s="110" t="s">
        <v>215</v>
      </c>
      <c r="B365" s="111" t="s">
        <v>173</v>
      </c>
      <c r="C365" s="87" t="s">
        <v>62</v>
      </c>
      <c r="D365" s="87" t="s">
        <v>62</v>
      </c>
      <c r="E365" s="1527">
        <v>0.04</v>
      </c>
      <c r="F365" s="1528"/>
      <c r="G365" s="112"/>
      <c r="H365" s="76"/>
    </row>
    <row r="366" spans="1:15" ht="24" x14ac:dyDescent="0.55000000000000004">
      <c r="A366" s="110" t="s">
        <v>199</v>
      </c>
      <c r="B366" s="111" t="s">
        <v>173</v>
      </c>
      <c r="C366" s="87" t="s">
        <v>62</v>
      </c>
      <c r="D366" s="87" t="s">
        <v>62</v>
      </c>
      <c r="E366" s="1527">
        <v>0.02</v>
      </c>
      <c r="F366" s="1528"/>
      <c r="G366" s="112" t="s">
        <v>259</v>
      </c>
      <c r="H366" s="76"/>
    </row>
    <row r="367" spans="1:15" ht="24" x14ac:dyDescent="0.55000000000000004">
      <c r="A367" s="110" t="s">
        <v>209</v>
      </c>
      <c r="B367" s="111" t="s">
        <v>173</v>
      </c>
      <c r="C367" s="87" t="s">
        <v>62</v>
      </c>
      <c r="D367" s="87" t="s">
        <v>62</v>
      </c>
      <c r="E367" s="1527">
        <v>0.04</v>
      </c>
      <c r="F367" s="1528"/>
      <c r="G367" s="112" t="s">
        <v>69</v>
      </c>
      <c r="H367" s="76"/>
    </row>
    <row r="368" spans="1:15" ht="24" x14ac:dyDescent="0.55000000000000004">
      <c r="A368" s="110" t="s">
        <v>213</v>
      </c>
      <c r="B368" s="111" t="s">
        <v>173</v>
      </c>
      <c r="C368" s="87" t="s">
        <v>62</v>
      </c>
      <c r="D368" s="87" t="s">
        <v>62</v>
      </c>
      <c r="E368" s="1527">
        <v>0.04</v>
      </c>
      <c r="F368" s="1528"/>
      <c r="G368" s="112"/>
      <c r="H368" s="76"/>
    </row>
    <row r="369" spans="1:8" ht="24" x14ac:dyDescent="0.55000000000000004">
      <c r="A369" s="110" t="s">
        <v>214</v>
      </c>
      <c r="B369" s="111" t="s">
        <v>173</v>
      </c>
      <c r="C369" s="87" t="s">
        <v>62</v>
      </c>
      <c r="D369" s="87" t="s">
        <v>62</v>
      </c>
      <c r="E369" s="1527">
        <v>0.04</v>
      </c>
      <c r="F369" s="1528"/>
      <c r="G369" s="112"/>
      <c r="H369" s="76"/>
    </row>
    <row r="370" spans="1:8" ht="24" x14ac:dyDescent="0.55000000000000004">
      <c r="A370" s="110" t="s">
        <v>210</v>
      </c>
      <c r="B370" s="111" t="s">
        <v>173</v>
      </c>
      <c r="C370" s="87" t="s">
        <v>62</v>
      </c>
      <c r="D370" s="87" t="s">
        <v>62</v>
      </c>
      <c r="E370" s="1527">
        <v>0.04</v>
      </c>
      <c r="F370" s="1528"/>
      <c r="G370" s="112"/>
      <c r="H370" s="76"/>
    </row>
    <row r="371" spans="1:8" ht="24" x14ac:dyDescent="0.55000000000000004">
      <c r="A371" s="110" t="s">
        <v>211</v>
      </c>
      <c r="B371" s="111" t="s">
        <v>173</v>
      </c>
      <c r="C371" s="87" t="s">
        <v>62</v>
      </c>
      <c r="D371" s="87" t="s">
        <v>62</v>
      </c>
      <c r="E371" s="1527">
        <v>0.04</v>
      </c>
      <c r="F371" s="1528"/>
      <c r="G371" s="112"/>
      <c r="H371" s="76"/>
    </row>
    <row r="372" spans="1:8" ht="24" x14ac:dyDescent="0.55000000000000004">
      <c r="A372" s="110" t="s">
        <v>216</v>
      </c>
      <c r="B372" s="111" t="s">
        <v>173</v>
      </c>
      <c r="C372" s="87" t="s">
        <v>62</v>
      </c>
      <c r="D372" s="87" t="s">
        <v>62</v>
      </c>
      <c r="E372" s="1527">
        <v>0.04</v>
      </c>
      <c r="F372" s="1528"/>
      <c r="G372" s="112"/>
      <c r="H372" s="76"/>
    </row>
    <row r="373" spans="1:8" ht="24" x14ac:dyDescent="0.55000000000000004">
      <c r="A373" s="113" t="s">
        <v>250</v>
      </c>
      <c r="B373" s="111" t="s">
        <v>173</v>
      </c>
      <c r="C373" s="87" t="s">
        <v>62</v>
      </c>
      <c r="D373" s="87" t="s">
        <v>62</v>
      </c>
      <c r="E373" s="1527">
        <v>0.2</v>
      </c>
      <c r="F373" s="1528"/>
      <c r="G373" s="114"/>
      <c r="H373" s="76"/>
    </row>
    <row r="374" spans="1:8" ht="24" x14ac:dyDescent="0.55000000000000004">
      <c r="A374" s="113" t="s">
        <v>267</v>
      </c>
      <c r="B374" s="111" t="s">
        <v>173</v>
      </c>
      <c r="C374" s="108" t="s">
        <v>7</v>
      </c>
      <c r="D374" s="87" t="s">
        <v>7</v>
      </c>
      <c r="E374" s="1527">
        <v>0.2</v>
      </c>
      <c r="F374" s="1528"/>
      <c r="G374" s="114"/>
      <c r="H374" s="76"/>
    </row>
    <row r="375" spans="1:8" ht="24" x14ac:dyDescent="0.55000000000000004">
      <c r="A375" s="1531" t="s">
        <v>221</v>
      </c>
      <c r="B375" s="1532"/>
      <c r="C375" s="1532"/>
      <c r="D375" s="1532"/>
      <c r="E375" s="1532"/>
      <c r="F375" s="1532"/>
      <c r="G375" s="1533"/>
      <c r="H375" s="76"/>
    </row>
    <row r="376" spans="1:8" ht="24" x14ac:dyDescent="0.55000000000000004">
      <c r="A376" s="113" t="s">
        <v>229</v>
      </c>
      <c r="B376" s="114" t="s">
        <v>223</v>
      </c>
      <c r="C376" s="87" t="s">
        <v>62</v>
      </c>
      <c r="D376" s="87" t="s">
        <v>62</v>
      </c>
      <c r="E376" s="1527">
        <v>0.02</v>
      </c>
      <c r="F376" s="1528"/>
      <c r="G376" s="112"/>
      <c r="H376" s="76"/>
    </row>
    <row r="377" spans="1:8" ht="24" x14ac:dyDescent="0.55000000000000004">
      <c r="A377" s="113" t="s">
        <v>227</v>
      </c>
      <c r="B377" s="114" t="s">
        <v>223</v>
      </c>
      <c r="C377" s="87" t="s">
        <v>62</v>
      </c>
      <c r="D377" s="87" t="s">
        <v>62</v>
      </c>
      <c r="E377" s="1527">
        <v>0.02</v>
      </c>
      <c r="F377" s="1528"/>
      <c r="G377" s="112"/>
      <c r="H377" s="76"/>
    </row>
    <row r="378" spans="1:8" ht="24" x14ac:dyDescent="0.55000000000000004">
      <c r="A378" s="113" t="s">
        <v>230</v>
      </c>
      <c r="B378" s="114" t="s">
        <v>223</v>
      </c>
      <c r="C378" s="87" t="s">
        <v>62</v>
      </c>
      <c r="D378" s="87" t="s">
        <v>62</v>
      </c>
      <c r="E378" s="1527">
        <v>0.02</v>
      </c>
      <c r="F378" s="1528"/>
      <c r="G378" s="112"/>
      <c r="H378" s="76"/>
    </row>
    <row r="379" spans="1:8" ht="24" x14ac:dyDescent="0.55000000000000004">
      <c r="A379" s="113" t="s">
        <v>226</v>
      </c>
      <c r="B379" s="114" t="s">
        <v>223</v>
      </c>
      <c r="C379" s="87" t="s">
        <v>62</v>
      </c>
      <c r="D379" s="87" t="s">
        <v>62</v>
      </c>
      <c r="E379" s="1527">
        <v>0.02</v>
      </c>
      <c r="F379" s="1528"/>
      <c r="G379" s="112"/>
      <c r="H379" s="76"/>
    </row>
    <row r="380" spans="1:8" ht="24" x14ac:dyDescent="0.55000000000000004">
      <c r="A380" s="113" t="s">
        <v>231</v>
      </c>
      <c r="B380" s="112" t="s">
        <v>223</v>
      </c>
      <c r="C380" s="87" t="s">
        <v>62</v>
      </c>
      <c r="D380" s="87" t="s">
        <v>62</v>
      </c>
      <c r="E380" s="1527">
        <v>0.02</v>
      </c>
      <c r="F380" s="1528"/>
      <c r="G380" s="112"/>
      <c r="H380" s="76"/>
    </row>
    <row r="381" spans="1:8" ht="24" x14ac:dyDescent="0.55000000000000004">
      <c r="A381" s="113" t="s">
        <v>222</v>
      </c>
      <c r="B381" s="114" t="s">
        <v>223</v>
      </c>
      <c r="C381" s="87" t="s">
        <v>62</v>
      </c>
      <c r="D381" s="87" t="s">
        <v>62</v>
      </c>
      <c r="E381" s="1527">
        <v>0.02</v>
      </c>
      <c r="F381" s="1528"/>
      <c r="G381" s="112"/>
      <c r="H381" s="76"/>
    </row>
    <row r="382" spans="1:8" ht="24" x14ac:dyDescent="0.55000000000000004">
      <c r="A382" s="113" t="s">
        <v>224</v>
      </c>
      <c r="B382" s="114" t="s">
        <v>223</v>
      </c>
      <c r="C382" s="87" t="s">
        <v>62</v>
      </c>
      <c r="D382" s="87" t="s">
        <v>62</v>
      </c>
      <c r="E382" s="1527">
        <v>0.02</v>
      </c>
      <c r="F382" s="1528"/>
      <c r="G382" s="112"/>
      <c r="H382" s="76"/>
    </row>
    <row r="383" spans="1:8" ht="24" x14ac:dyDescent="0.55000000000000004">
      <c r="A383" s="113" t="s">
        <v>228</v>
      </c>
      <c r="B383" s="114" t="s">
        <v>223</v>
      </c>
      <c r="C383" s="87" t="s">
        <v>62</v>
      </c>
      <c r="D383" s="87" t="s">
        <v>62</v>
      </c>
      <c r="E383" s="1527">
        <v>0.02</v>
      </c>
      <c r="F383" s="1528"/>
      <c r="G383" s="112"/>
      <c r="H383" s="76"/>
    </row>
    <row r="384" spans="1:8" ht="24" x14ac:dyDescent="0.55000000000000004">
      <c r="A384" s="113" t="s">
        <v>239</v>
      </c>
      <c r="B384" s="114" t="s">
        <v>223</v>
      </c>
      <c r="C384" s="87" t="s">
        <v>62</v>
      </c>
      <c r="D384" s="87" t="s">
        <v>62</v>
      </c>
      <c r="E384" s="1527">
        <v>0.02</v>
      </c>
      <c r="F384" s="1528"/>
      <c r="G384" s="112"/>
      <c r="H384" s="76"/>
    </row>
    <row r="385" spans="1:15" ht="24" x14ac:dyDescent="0.55000000000000004">
      <c r="A385" s="113" t="s">
        <v>241</v>
      </c>
      <c r="B385" s="112" t="s">
        <v>223</v>
      </c>
      <c r="C385" s="87" t="s">
        <v>62</v>
      </c>
      <c r="D385" s="87" t="s">
        <v>62</v>
      </c>
      <c r="E385" s="1527">
        <v>0.02</v>
      </c>
      <c r="F385" s="1528"/>
      <c r="G385" s="112"/>
      <c r="H385" s="76"/>
    </row>
    <row r="386" spans="1:15" ht="24" x14ac:dyDescent="0.55000000000000004">
      <c r="A386" s="113" t="s">
        <v>242</v>
      </c>
      <c r="B386" s="115" t="s">
        <v>223</v>
      </c>
      <c r="C386" s="87" t="s">
        <v>62</v>
      </c>
      <c r="D386" s="87" t="s">
        <v>62</v>
      </c>
      <c r="E386" s="1527">
        <v>0.02</v>
      </c>
      <c r="F386" s="1528"/>
      <c r="G386" s="115"/>
      <c r="H386" s="76"/>
    </row>
    <row r="387" spans="1:15" ht="24" x14ac:dyDescent="0.55000000000000004">
      <c r="A387" s="113" t="s">
        <v>240</v>
      </c>
      <c r="B387" s="112" t="s">
        <v>223</v>
      </c>
      <c r="C387" s="87" t="s">
        <v>62</v>
      </c>
      <c r="D387" s="87" t="s">
        <v>62</v>
      </c>
      <c r="E387" s="1527">
        <v>0.02</v>
      </c>
      <c r="F387" s="1528"/>
      <c r="G387" s="112"/>
      <c r="H387" s="76"/>
    </row>
    <row r="388" spans="1:15" ht="24.75" thickBot="1" x14ac:dyDescent="0.6">
      <c r="A388" s="110" t="s">
        <v>225</v>
      </c>
      <c r="B388" s="116" t="s">
        <v>223</v>
      </c>
      <c r="C388" s="109" t="s">
        <v>62</v>
      </c>
      <c r="D388" s="109" t="s">
        <v>62</v>
      </c>
      <c r="E388" s="1529">
        <v>0.02</v>
      </c>
      <c r="F388" s="1530"/>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540" t="s">
        <v>302</v>
      </c>
      <c r="B392" s="1540"/>
      <c r="C392" s="1540"/>
      <c r="D392" s="1540"/>
      <c r="E392" s="1540"/>
      <c r="F392" s="1540"/>
      <c r="G392" s="1540"/>
      <c r="H392" s="1540"/>
      <c r="I392" s="75" t="s">
        <v>303</v>
      </c>
      <c r="J392" s="76"/>
      <c r="K392" s="76"/>
      <c r="L392" s="76"/>
      <c r="M392" s="76"/>
      <c r="N392" s="76"/>
      <c r="O392" s="76"/>
    </row>
    <row r="393" spans="1:15" ht="24.75" thickBot="1" x14ac:dyDescent="0.6">
      <c r="A393" s="77" t="s">
        <v>255</v>
      </c>
      <c r="B393" s="78" t="s">
        <v>1</v>
      </c>
      <c r="C393" s="79" t="s">
        <v>298</v>
      </c>
      <c r="D393" s="79" t="s">
        <v>299</v>
      </c>
      <c r="E393" s="1541" t="s">
        <v>171</v>
      </c>
      <c r="F393" s="1542"/>
      <c r="G393" s="80" t="s">
        <v>131</v>
      </c>
      <c r="H393" s="76"/>
      <c r="I393" s="81" t="s">
        <v>191</v>
      </c>
      <c r="J393" s="80" t="s">
        <v>1</v>
      </c>
      <c r="K393" s="79" t="str">
        <f>C393</f>
        <v xml:space="preserve"> พ.ย.65</v>
      </c>
      <c r="L393" s="79" t="str">
        <f>D393</f>
        <v xml:space="preserve"> พ.ค.66</v>
      </c>
      <c r="M393" s="1543" t="s">
        <v>171</v>
      </c>
      <c r="N393" s="1544"/>
      <c r="O393" s="78" t="s">
        <v>131</v>
      </c>
    </row>
    <row r="394" spans="1:15" ht="24" x14ac:dyDescent="0.55000000000000004">
      <c r="A394" s="1545" t="s">
        <v>192</v>
      </c>
      <c r="B394" s="1546"/>
      <c r="C394" s="1546"/>
      <c r="D394" s="1546"/>
      <c r="E394" s="1546"/>
      <c r="F394" s="1546"/>
      <c r="G394" s="1547"/>
      <c r="H394" s="76"/>
      <c r="I394" s="82" t="s">
        <v>193</v>
      </c>
      <c r="J394" s="83" t="s">
        <v>22</v>
      </c>
      <c r="K394" s="84" t="s">
        <v>7</v>
      </c>
      <c r="L394" s="85" t="s">
        <v>7</v>
      </c>
      <c r="M394" s="1548">
        <v>2.0000000000000001E-4</v>
      </c>
      <c r="N394" s="1549"/>
      <c r="O394" s="86" t="s">
        <v>256</v>
      </c>
    </row>
    <row r="395" spans="1:15" ht="24" x14ac:dyDescent="0.55000000000000004">
      <c r="A395" s="43"/>
      <c r="B395" s="44" t="s">
        <v>173</v>
      </c>
      <c r="C395" s="87" t="s">
        <v>62</v>
      </c>
      <c r="D395" s="87" t="s">
        <v>62</v>
      </c>
      <c r="E395" s="1534">
        <v>0.02</v>
      </c>
      <c r="F395" s="1535"/>
      <c r="G395" s="88" t="s">
        <v>257</v>
      </c>
      <c r="H395" s="76"/>
      <c r="I395" s="89" t="s">
        <v>197</v>
      </c>
      <c r="J395" s="90" t="s">
        <v>22</v>
      </c>
      <c r="K395" s="91">
        <v>4.5999999999999999E-3</v>
      </c>
      <c r="L395" s="92">
        <v>3.7000000000000002E-3</v>
      </c>
      <c r="M395" s="1550">
        <v>2.9999999999999997E-4</v>
      </c>
      <c r="N395" s="1551"/>
      <c r="O395" s="88" t="s">
        <v>258</v>
      </c>
    </row>
    <row r="396" spans="1:15" ht="24" x14ac:dyDescent="0.55000000000000004">
      <c r="A396" s="43"/>
      <c r="B396" s="44" t="s">
        <v>173</v>
      </c>
      <c r="C396" s="87" t="s">
        <v>62</v>
      </c>
      <c r="D396" s="87" t="s">
        <v>62</v>
      </c>
      <c r="E396" s="1534">
        <v>0.02</v>
      </c>
      <c r="F396" s="1535"/>
      <c r="G396" s="88"/>
      <c r="H396" s="76"/>
      <c r="I396" s="93" t="s">
        <v>201</v>
      </c>
      <c r="J396" s="90" t="s">
        <v>22</v>
      </c>
      <c r="K396" s="87" t="s">
        <v>62</v>
      </c>
      <c r="L396" s="87" t="s">
        <v>62</v>
      </c>
      <c r="M396" s="1536">
        <v>5.0000000000000001E-3</v>
      </c>
      <c r="N396" s="1537"/>
      <c r="O396" s="88" t="s">
        <v>259</v>
      </c>
    </row>
    <row r="397" spans="1:15" ht="24" x14ac:dyDescent="0.55000000000000004">
      <c r="A397" s="43"/>
      <c r="B397" s="44" t="s">
        <v>173</v>
      </c>
      <c r="C397" s="87" t="s">
        <v>62</v>
      </c>
      <c r="D397" s="87" t="s">
        <v>62</v>
      </c>
      <c r="E397" s="1534">
        <v>0.02</v>
      </c>
      <c r="F397" s="1535"/>
      <c r="G397" s="88"/>
      <c r="H397" s="76"/>
      <c r="I397" s="93" t="s">
        <v>204</v>
      </c>
      <c r="J397" s="90" t="s">
        <v>22</v>
      </c>
      <c r="K397" s="87" t="s">
        <v>62</v>
      </c>
      <c r="L397" s="87" t="s">
        <v>62</v>
      </c>
      <c r="M397" s="1536">
        <v>5.0000000000000001E-3</v>
      </c>
      <c r="N397" s="1537"/>
      <c r="O397" s="88" t="s">
        <v>260</v>
      </c>
    </row>
    <row r="398" spans="1:15" ht="24.75" thickBot="1" x14ac:dyDescent="0.6">
      <c r="A398" s="43"/>
      <c r="B398" s="44" t="s">
        <v>173</v>
      </c>
      <c r="C398" s="87" t="s">
        <v>62</v>
      </c>
      <c r="D398" s="87" t="s">
        <v>62</v>
      </c>
      <c r="E398" s="1534">
        <v>0.02</v>
      </c>
      <c r="F398" s="1535"/>
      <c r="G398" s="88"/>
      <c r="H398" s="76"/>
      <c r="I398" s="94" t="s">
        <v>206</v>
      </c>
      <c r="J398" s="95" t="s">
        <v>22</v>
      </c>
      <c r="K398" s="96" t="s">
        <v>62</v>
      </c>
      <c r="L398" s="96" t="s">
        <v>62</v>
      </c>
      <c r="M398" s="1538">
        <v>5.0000000000000001E-3</v>
      </c>
      <c r="N398" s="1539"/>
      <c r="O398" s="97" t="s">
        <v>260</v>
      </c>
    </row>
    <row r="399" spans="1:15" ht="24" x14ac:dyDescent="0.55000000000000004">
      <c r="A399" s="110" t="s">
        <v>217</v>
      </c>
      <c r="B399" s="111" t="s">
        <v>173</v>
      </c>
      <c r="C399" s="87" t="s">
        <v>62</v>
      </c>
      <c r="D399" s="87" t="s">
        <v>62</v>
      </c>
      <c r="E399" s="1527">
        <v>0.02</v>
      </c>
      <c r="F399" s="1528"/>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527">
        <v>0.02</v>
      </c>
      <c r="F400" s="1528"/>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527">
        <v>0.02</v>
      </c>
      <c r="F401" s="1528"/>
      <c r="G401" s="112" t="s">
        <v>261</v>
      </c>
      <c r="H401" s="76"/>
    </row>
    <row r="402" spans="1:8" ht="24" x14ac:dyDescent="0.55000000000000004">
      <c r="A402" s="110" t="s">
        <v>212</v>
      </c>
      <c r="B402" s="111" t="s">
        <v>173</v>
      </c>
      <c r="C402" s="87" t="s">
        <v>62</v>
      </c>
      <c r="D402" s="87" t="s">
        <v>62</v>
      </c>
      <c r="E402" s="1527">
        <v>0.02</v>
      </c>
      <c r="F402" s="1528"/>
      <c r="G402" s="112"/>
      <c r="H402" s="76"/>
    </row>
    <row r="403" spans="1:8" ht="24" x14ac:dyDescent="0.55000000000000004">
      <c r="A403" s="110" t="s">
        <v>215</v>
      </c>
      <c r="B403" s="111" t="s">
        <v>173</v>
      </c>
      <c r="C403" s="87" t="s">
        <v>62</v>
      </c>
      <c r="D403" s="87" t="s">
        <v>62</v>
      </c>
      <c r="E403" s="1527">
        <v>0.04</v>
      </c>
      <c r="F403" s="1528"/>
      <c r="G403" s="112"/>
      <c r="H403" s="76"/>
    </row>
    <row r="404" spans="1:8" ht="24" x14ac:dyDescent="0.55000000000000004">
      <c r="A404" s="110" t="s">
        <v>199</v>
      </c>
      <c r="B404" s="111" t="s">
        <v>173</v>
      </c>
      <c r="C404" s="87" t="s">
        <v>62</v>
      </c>
      <c r="D404" s="87" t="s">
        <v>62</v>
      </c>
      <c r="E404" s="1527">
        <v>0.02</v>
      </c>
      <c r="F404" s="1528"/>
      <c r="G404" s="112" t="s">
        <v>259</v>
      </c>
      <c r="H404" s="76"/>
    </row>
    <row r="405" spans="1:8" ht="24" x14ac:dyDescent="0.55000000000000004">
      <c r="A405" s="110" t="s">
        <v>209</v>
      </c>
      <c r="B405" s="111" t="s">
        <v>173</v>
      </c>
      <c r="C405" s="87" t="s">
        <v>62</v>
      </c>
      <c r="D405" s="87" t="s">
        <v>62</v>
      </c>
      <c r="E405" s="1527">
        <v>0.04</v>
      </c>
      <c r="F405" s="1528"/>
      <c r="G405" s="112" t="s">
        <v>69</v>
      </c>
      <c r="H405" s="76"/>
    </row>
    <row r="406" spans="1:8" ht="24" x14ac:dyDescent="0.55000000000000004">
      <c r="A406" s="110" t="s">
        <v>213</v>
      </c>
      <c r="B406" s="111" t="s">
        <v>173</v>
      </c>
      <c r="C406" s="87" t="s">
        <v>62</v>
      </c>
      <c r="D406" s="87" t="s">
        <v>62</v>
      </c>
      <c r="E406" s="1527">
        <v>0.04</v>
      </c>
      <c r="F406" s="1528"/>
      <c r="G406" s="112"/>
      <c r="H406" s="76"/>
    </row>
    <row r="407" spans="1:8" ht="24" x14ac:dyDescent="0.55000000000000004">
      <c r="A407" s="110" t="s">
        <v>214</v>
      </c>
      <c r="B407" s="111" t="s">
        <v>173</v>
      </c>
      <c r="C407" s="87" t="s">
        <v>62</v>
      </c>
      <c r="D407" s="87" t="s">
        <v>62</v>
      </c>
      <c r="E407" s="1527">
        <v>0.04</v>
      </c>
      <c r="F407" s="1528"/>
      <c r="G407" s="112"/>
      <c r="H407" s="76"/>
    </row>
    <row r="408" spans="1:8" ht="24" x14ac:dyDescent="0.55000000000000004">
      <c r="A408" s="110" t="s">
        <v>210</v>
      </c>
      <c r="B408" s="111" t="s">
        <v>173</v>
      </c>
      <c r="C408" s="87" t="s">
        <v>62</v>
      </c>
      <c r="D408" s="87" t="s">
        <v>62</v>
      </c>
      <c r="E408" s="1527">
        <v>0.04</v>
      </c>
      <c r="F408" s="1528"/>
      <c r="G408" s="112"/>
      <c r="H408" s="76"/>
    </row>
    <row r="409" spans="1:8" ht="24" x14ac:dyDescent="0.55000000000000004">
      <c r="A409" s="110" t="s">
        <v>211</v>
      </c>
      <c r="B409" s="111" t="s">
        <v>173</v>
      </c>
      <c r="C409" s="87" t="s">
        <v>62</v>
      </c>
      <c r="D409" s="87" t="s">
        <v>62</v>
      </c>
      <c r="E409" s="1527">
        <v>0.04</v>
      </c>
      <c r="F409" s="1528"/>
      <c r="G409" s="112"/>
      <c r="H409" s="76"/>
    </row>
    <row r="410" spans="1:8" ht="24" x14ac:dyDescent="0.55000000000000004">
      <c r="A410" s="110" t="s">
        <v>216</v>
      </c>
      <c r="B410" s="111" t="s">
        <v>173</v>
      </c>
      <c r="C410" s="87" t="s">
        <v>62</v>
      </c>
      <c r="D410" s="87" t="s">
        <v>62</v>
      </c>
      <c r="E410" s="1527">
        <v>0.04</v>
      </c>
      <c r="F410" s="1528"/>
      <c r="G410" s="112"/>
      <c r="H410" s="76"/>
    </row>
    <row r="411" spans="1:8" ht="24" x14ac:dyDescent="0.55000000000000004">
      <c r="A411" s="113" t="s">
        <v>250</v>
      </c>
      <c r="B411" s="111" t="s">
        <v>173</v>
      </c>
      <c r="C411" s="87" t="s">
        <v>62</v>
      </c>
      <c r="D411" s="87" t="s">
        <v>62</v>
      </c>
      <c r="E411" s="1527">
        <v>0.2</v>
      </c>
      <c r="F411" s="1528"/>
      <c r="G411" s="114"/>
      <c r="H411" s="76"/>
    </row>
    <row r="412" spans="1:8" ht="24" x14ac:dyDescent="0.55000000000000004">
      <c r="A412" s="113" t="s">
        <v>267</v>
      </c>
      <c r="B412" s="111" t="s">
        <v>173</v>
      </c>
      <c r="C412" s="108" t="s">
        <v>7</v>
      </c>
      <c r="D412" s="108" t="s">
        <v>7</v>
      </c>
      <c r="E412" s="1527">
        <v>0.2</v>
      </c>
      <c r="F412" s="1528"/>
      <c r="G412" s="114"/>
      <c r="H412" s="76"/>
    </row>
    <row r="413" spans="1:8" ht="24" x14ac:dyDescent="0.55000000000000004">
      <c r="A413" s="1531" t="s">
        <v>221</v>
      </c>
      <c r="B413" s="1532"/>
      <c r="C413" s="1532"/>
      <c r="D413" s="1532"/>
      <c r="E413" s="1532"/>
      <c r="F413" s="1532"/>
      <c r="G413" s="1533"/>
      <c r="H413" s="76"/>
    </row>
    <row r="414" spans="1:8" ht="24" x14ac:dyDescent="0.55000000000000004">
      <c r="A414" s="113" t="s">
        <v>229</v>
      </c>
      <c r="B414" s="114" t="s">
        <v>223</v>
      </c>
      <c r="C414" s="87" t="s">
        <v>62</v>
      </c>
      <c r="D414" s="87" t="s">
        <v>62</v>
      </c>
      <c r="E414" s="1527">
        <v>0.02</v>
      </c>
      <c r="F414" s="1528"/>
      <c r="G414" s="112"/>
      <c r="H414" s="76"/>
    </row>
    <row r="415" spans="1:8" ht="24" x14ac:dyDescent="0.55000000000000004">
      <c r="A415" s="113" t="s">
        <v>227</v>
      </c>
      <c r="B415" s="114" t="s">
        <v>223</v>
      </c>
      <c r="C415" s="87" t="s">
        <v>62</v>
      </c>
      <c r="D415" s="87" t="s">
        <v>62</v>
      </c>
      <c r="E415" s="1527">
        <v>0.02</v>
      </c>
      <c r="F415" s="1528"/>
      <c r="G415" s="112"/>
      <c r="H415" s="76"/>
    </row>
    <row r="416" spans="1:8" ht="24" x14ac:dyDescent="0.55000000000000004">
      <c r="A416" s="113" t="s">
        <v>230</v>
      </c>
      <c r="B416" s="114" t="s">
        <v>223</v>
      </c>
      <c r="C416" s="87" t="s">
        <v>62</v>
      </c>
      <c r="D416" s="87" t="s">
        <v>62</v>
      </c>
      <c r="E416" s="1527">
        <v>0.02</v>
      </c>
      <c r="F416" s="1528"/>
      <c r="G416" s="112"/>
      <c r="H416" s="76"/>
    </row>
    <row r="417" spans="1:15" ht="24" x14ac:dyDescent="0.55000000000000004">
      <c r="A417" s="113" t="s">
        <v>226</v>
      </c>
      <c r="B417" s="114" t="s">
        <v>223</v>
      </c>
      <c r="C417" s="87" t="s">
        <v>62</v>
      </c>
      <c r="D417" s="87" t="s">
        <v>62</v>
      </c>
      <c r="E417" s="1527">
        <v>0.02</v>
      </c>
      <c r="F417" s="1528"/>
      <c r="G417" s="112"/>
      <c r="H417" s="76"/>
    </row>
    <row r="418" spans="1:15" ht="24" x14ac:dyDescent="0.55000000000000004">
      <c r="A418" s="113" t="s">
        <v>231</v>
      </c>
      <c r="B418" s="112" t="s">
        <v>223</v>
      </c>
      <c r="C418" s="87" t="s">
        <v>62</v>
      </c>
      <c r="D418" s="87" t="s">
        <v>62</v>
      </c>
      <c r="E418" s="1527">
        <v>0.02</v>
      </c>
      <c r="F418" s="1528"/>
      <c r="G418" s="112"/>
      <c r="H418" s="76"/>
    </row>
    <row r="419" spans="1:15" ht="24" x14ac:dyDescent="0.55000000000000004">
      <c r="A419" s="113" t="s">
        <v>222</v>
      </c>
      <c r="B419" s="114" t="s">
        <v>223</v>
      </c>
      <c r="C419" s="87" t="s">
        <v>62</v>
      </c>
      <c r="D419" s="87" t="s">
        <v>62</v>
      </c>
      <c r="E419" s="1527">
        <v>0.02</v>
      </c>
      <c r="F419" s="1528"/>
      <c r="G419" s="112"/>
      <c r="H419" s="76"/>
    </row>
    <row r="420" spans="1:15" ht="24" x14ac:dyDescent="0.55000000000000004">
      <c r="A420" s="113" t="s">
        <v>224</v>
      </c>
      <c r="B420" s="114" t="s">
        <v>223</v>
      </c>
      <c r="C420" s="87" t="s">
        <v>62</v>
      </c>
      <c r="D420" s="87" t="s">
        <v>62</v>
      </c>
      <c r="E420" s="1527">
        <v>0.02</v>
      </c>
      <c r="F420" s="1528"/>
      <c r="G420" s="112"/>
      <c r="H420" s="76"/>
    </row>
    <row r="421" spans="1:15" ht="24" x14ac:dyDescent="0.55000000000000004">
      <c r="A421" s="113" t="s">
        <v>228</v>
      </c>
      <c r="B421" s="114" t="s">
        <v>223</v>
      </c>
      <c r="C421" s="87" t="s">
        <v>62</v>
      </c>
      <c r="D421" s="87" t="s">
        <v>62</v>
      </c>
      <c r="E421" s="1527">
        <v>0.02</v>
      </c>
      <c r="F421" s="1528"/>
      <c r="G421" s="112"/>
      <c r="H421" s="76"/>
    </row>
    <row r="422" spans="1:15" ht="24" x14ac:dyDescent="0.55000000000000004">
      <c r="A422" s="113" t="s">
        <v>239</v>
      </c>
      <c r="B422" s="114" t="s">
        <v>223</v>
      </c>
      <c r="C422" s="87" t="s">
        <v>62</v>
      </c>
      <c r="D422" s="87" t="s">
        <v>62</v>
      </c>
      <c r="E422" s="1527">
        <v>0.02</v>
      </c>
      <c r="F422" s="1528"/>
      <c r="G422" s="112"/>
      <c r="H422" s="76"/>
    </row>
    <row r="423" spans="1:15" ht="24" x14ac:dyDescent="0.55000000000000004">
      <c r="A423" s="113" t="s">
        <v>241</v>
      </c>
      <c r="B423" s="112" t="s">
        <v>223</v>
      </c>
      <c r="C423" s="87" t="s">
        <v>62</v>
      </c>
      <c r="D423" s="87" t="s">
        <v>62</v>
      </c>
      <c r="E423" s="1527">
        <v>0.02</v>
      </c>
      <c r="F423" s="1528"/>
      <c r="G423" s="112"/>
      <c r="H423" s="76"/>
    </row>
    <row r="424" spans="1:15" ht="24" x14ac:dyDescent="0.55000000000000004">
      <c r="A424" s="113" t="s">
        <v>242</v>
      </c>
      <c r="B424" s="115" t="s">
        <v>223</v>
      </c>
      <c r="C424" s="87" t="s">
        <v>62</v>
      </c>
      <c r="D424" s="87" t="s">
        <v>62</v>
      </c>
      <c r="E424" s="1527">
        <v>0.02</v>
      </c>
      <c r="F424" s="1528"/>
      <c r="G424" s="115"/>
      <c r="H424" s="76"/>
    </row>
    <row r="425" spans="1:15" ht="24" x14ac:dyDescent="0.55000000000000004">
      <c r="A425" s="113" t="s">
        <v>240</v>
      </c>
      <c r="B425" s="112" t="s">
        <v>223</v>
      </c>
      <c r="C425" s="87" t="s">
        <v>62</v>
      </c>
      <c r="D425" s="87" t="s">
        <v>62</v>
      </c>
      <c r="E425" s="1527">
        <v>0.02</v>
      </c>
      <c r="F425" s="1528"/>
      <c r="G425" s="112"/>
      <c r="H425" s="76"/>
    </row>
    <row r="426" spans="1:15" ht="24.75" thickBot="1" x14ac:dyDescent="0.6">
      <c r="A426" s="110" t="s">
        <v>225</v>
      </c>
      <c r="B426" s="116" t="s">
        <v>223</v>
      </c>
      <c r="C426" s="109" t="s">
        <v>62</v>
      </c>
      <c r="D426" s="109" t="s">
        <v>62</v>
      </c>
      <c r="E426" s="1529">
        <v>0.02</v>
      </c>
      <c r="F426" s="1530"/>
      <c r="G426" s="117"/>
      <c r="H426" s="76"/>
    </row>
    <row r="427" spans="1:15" ht="24" x14ac:dyDescent="0.55000000000000004">
      <c r="A427" s="106" t="s">
        <v>75</v>
      </c>
      <c r="B427" s="76"/>
      <c r="C427" s="76"/>
      <c r="D427" s="76"/>
      <c r="E427" s="76"/>
      <c r="F427" s="76"/>
      <c r="G427" s="76"/>
      <c r="H427" s="76"/>
    </row>
    <row r="428" spans="1:15" ht="24" x14ac:dyDescent="0.55000000000000004">
      <c r="A428" s="107" t="s">
        <v>268</v>
      </c>
      <c r="B428" s="76"/>
      <c r="C428" s="76"/>
      <c r="D428" s="76"/>
      <c r="E428" s="76"/>
      <c r="F428" s="76"/>
      <c r="G428" s="76"/>
      <c r="H428" s="76"/>
    </row>
    <row r="430" spans="1:15" ht="28.5" thickBot="1" x14ac:dyDescent="0.7">
      <c r="A430" s="1515" t="s">
        <v>579</v>
      </c>
      <c r="B430" s="1515"/>
      <c r="C430" s="1515"/>
      <c r="D430" s="1515"/>
      <c r="E430" s="1515"/>
      <c r="F430" s="1515"/>
      <c r="G430" s="1515"/>
      <c r="H430" s="1515"/>
      <c r="I430" s="1392" t="s">
        <v>580</v>
      </c>
      <c r="J430" s="1393"/>
      <c r="K430" s="1393"/>
      <c r="L430" s="1393"/>
      <c r="M430" s="1393"/>
      <c r="N430" s="1393"/>
      <c r="O430" s="1394"/>
    </row>
    <row r="431" spans="1:15" ht="28.5" thickBot="1" x14ac:dyDescent="0.7">
      <c r="A431" s="1395" t="s">
        <v>255</v>
      </c>
      <c r="B431" s="1396" t="s">
        <v>1</v>
      </c>
      <c r="C431" s="1397" t="s">
        <v>573</v>
      </c>
      <c r="D431" s="1397" t="s">
        <v>574</v>
      </c>
      <c r="E431" s="1516" t="s">
        <v>171</v>
      </c>
      <c r="F431" s="1517"/>
      <c r="G431" s="1398" t="s">
        <v>131</v>
      </c>
      <c r="H431" s="1393"/>
      <c r="I431" s="1399" t="s">
        <v>191</v>
      </c>
      <c r="J431" s="1398" t="s">
        <v>1</v>
      </c>
      <c r="K431" s="1397" t="str">
        <f>C431</f>
        <v xml:space="preserve"> ธ.ค.66</v>
      </c>
      <c r="L431" s="1397" t="str">
        <f>D431</f>
        <v xml:space="preserve"> พ.ค.67</v>
      </c>
      <c r="M431" s="1518" t="s">
        <v>171</v>
      </c>
      <c r="N431" s="1519"/>
      <c r="O431" s="1394"/>
    </row>
    <row r="432" spans="1:15" ht="27.75" x14ac:dyDescent="0.65">
      <c r="A432" s="1520" t="s">
        <v>192</v>
      </c>
      <c r="B432" s="1521"/>
      <c r="C432" s="1521"/>
      <c r="D432" s="1521"/>
      <c r="E432" s="1521"/>
      <c r="F432" s="1521"/>
      <c r="G432" s="1522"/>
      <c r="H432" s="1393"/>
      <c r="I432" s="1400" t="s">
        <v>193</v>
      </c>
      <c r="J432" s="1401" t="s">
        <v>22</v>
      </c>
      <c r="K432" s="1402" t="s">
        <v>7</v>
      </c>
      <c r="L432" s="1402" t="s">
        <v>62</v>
      </c>
      <c r="M432" s="1523">
        <v>2.0000000000000001E-4</v>
      </c>
      <c r="N432" s="1524"/>
      <c r="O432" s="1394"/>
    </row>
    <row r="433" spans="1:15" ht="27.75" x14ac:dyDescent="0.65">
      <c r="A433" s="1403"/>
      <c r="B433" s="1404" t="s">
        <v>173</v>
      </c>
      <c r="C433" s="1405" t="s">
        <v>62</v>
      </c>
      <c r="D433" s="1405" t="s">
        <v>62</v>
      </c>
      <c r="E433" s="1509">
        <v>0.02</v>
      </c>
      <c r="F433" s="1510"/>
      <c r="G433" s="1406" t="s">
        <v>257</v>
      </c>
      <c r="H433" s="1393"/>
      <c r="I433" s="1407" t="s">
        <v>197</v>
      </c>
      <c r="J433" s="1408" t="s">
        <v>22</v>
      </c>
      <c r="K433" s="1409">
        <v>4.4999999999999997E-3</v>
      </c>
      <c r="L433" s="1409">
        <v>4.1000000000000003E-3</v>
      </c>
      <c r="M433" s="1525">
        <v>2.9999999999999997E-4</v>
      </c>
      <c r="N433" s="1526"/>
      <c r="O433" s="1394"/>
    </row>
    <row r="434" spans="1:15" ht="27.75" x14ac:dyDescent="0.65">
      <c r="A434" s="1403"/>
      <c r="B434" s="1404" t="s">
        <v>173</v>
      </c>
      <c r="C434" s="1405" t="s">
        <v>62</v>
      </c>
      <c r="D434" s="1405" t="s">
        <v>62</v>
      </c>
      <c r="E434" s="1509">
        <v>0.02</v>
      </c>
      <c r="F434" s="1510"/>
      <c r="G434" s="1406"/>
      <c r="H434" s="1393"/>
      <c r="I434" s="1410" t="s">
        <v>201</v>
      </c>
      <c r="J434" s="1408" t="s">
        <v>22</v>
      </c>
      <c r="K434" s="1411">
        <v>6.0000000000000001E-3</v>
      </c>
      <c r="L434" s="1405" t="s">
        <v>62</v>
      </c>
      <c r="M434" s="1511">
        <v>5.0000000000000001E-3</v>
      </c>
      <c r="N434" s="1512"/>
      <c r="O434" s="1394"/>
    </row>
    <row r="435" spans="1:15" ht="27.75" x14ac:dyDescent="0.65">
      <c r="A435" s="1403"/>
      <c r="B435" s="1404" t="s">
        <v>173</v>
      </c>
      <c r="C435" s="1405" t="s">
        <v>62</v>
      </c>
      <c r="D435" s="1405" t="s">
        <v>62</v>
      </c>
      <c r="E435" s="1509">
        <v>0.02</v>
      </c>
      <c r="F435" s="1510"/>
      <c r="G435" s="1406"/>
      <c r="H435" s="1393"/>
      <c r="I435" s="1410" t="s">
        <v>204</v>
      </c>
      <c r="J435" s="1408" t="s">
        <v>22</v>
      </c>
      <c r="K435" s="1405" t="s">
        <v>62</v>
      </c>
      <c r="L435" s="1405" t="s">
        <v>62</v>
      </c>
      <c r="M435" s="1511">
        <v>5.0000000000000001E-3</v>
      </c>
      <c r="N435" s="1512"/>
      <c r="O435" s="1394"/>
    </row>
    <row r="436" spans="1:15" ht="28.5" thickBot="1" x14ac:dyDescent="0.7">
      <c r="A436" s="1403"/>
      <c r="B436" s="1404" t="s">
        <v>173</v>
      </c>
      <c r="C436" s="1405" t="s">
        <v>62</v>
      </c>
      <c r="D436" s="1405" t="s">
        <v>62</v>
      </c>
      <c r="E436" s="1509">
        <v>0.02</v>
      </c>
      <c r="F436" s="1510"/>
      <c r="G436" s="1406"/>
      <c r="H436" s="1393"/>
      <c r="I436" s="1412" t="s">
        <v>206</v>
      </c>
      <c r="J436" s="1413" t="s">
        <v>22</v>
      </c>
      <c r="K436" s="1414" t="s">
        <v>62</v>
      </c>
      <c r="L436" s="1414" t="s">
        <v>62</v>
      </c>
      <c r="M436" s="1513">
        <v>5.0000000000000001E-3</v>
      </c>
      <c r="N436" s="1514"/>
      <c r="O436" s="1394"/>
    </row>
    <row r="437" spans="1:15" ht="27.75" x14ac:dyDescent="0.65">
      <c r="A437" s="1415" t="s">
        <v>217</v>
      </c>
      <c r="B437" s="1416" t="s">
        <v>173</v>
      </c>
      <c r="C437" s="1405" t="s">
        <v>62</v>
      </c>
      <c r="D437" s="1405" t="s">
        <v>62</v>
      </c>
      <c r="E437" s="1502">
        <v>0.02</v>
      </c>
      <c r="F437" s="1503"/>
      <c r="G437" s="1417" t="s">
        <v>261</v>
      </c>
      <c r="H437" s="1393"/>
      <c r="I437" s="1418" t="s">
        <v>75</v>
      </c>
      <c r="J437" s="1393"/>
      <c r="K437" s="1393"/>
      <c r="L437" s="1393"/>
      <c r="M437" s="1393"/>
      <c r="N437" s="1393"/>
      <c r="O437" s="1394"/>
    </row>
    <row r="438" spans="1:15" ht="27.75" x14ac:dyDescent="0.65">
      <c r="A438" s="1415" t="s">
        <v>195</v>
      </c>
      <c r="B438" s="1416" t="s">
        <v>173</v>
      </c>
      <c r="C438" s="1405" t="s">
        <v>62</v>
      </c>
      <c r="D438" s="1405" t="s">
        <v>62</v>
      </c>
      <c r="E438" s="1502">
        <v>0.02</v>
      </c>
      <c r="F438" s="1503"/>
      <c r="G438" s="1417" t="s">
        <v>259</v>
      </c>
      <c r="H438" s="1393"/>
      <c r="I438" s="1419" t="s">
        <v>208</v>
      </c>
      <c r="J438" s="1393"/>
      <c r="K438" s="1393"/>
      <c r="L438" s="1393"/>
      <c r="M438" s="1393"/>
      <c r="N438" s="1393"/>
      <c r="O438" s="1394"/>
    </row>
    <row r="439" spans="1:15" ht="27.75" x14ac:dyDescent="0.65">
      <c r="A439" s="1420" t="s">
        <v>219</v>
      </c>
      <c r="B439" s="1416" t="s">
        <v>173</v>
      </c>
      <c r="C439" s="1405" t="s">
        <v>62</v>
      </c>
      <c r="D439" s="1405" t="s">
        <v>62</v>
      </c>
      <c r="E439" s="1502">
        <v>0.02</v>
      </c>
      <c r="F439" s="1503"/>
      <c r="G439" s="1417" t="s">
        <v>261</v>
      </c>
      <c r="H439" s="1393"/>
      <c r="I439" s="1394"/>
      <c r="J439" s="1394"/>
      <c r="K439" s="1394"/>
      <c r="L439" s="1394"/>
      <c r="M439" s="1394"/>
      <c r="N439" s="1394"/>
      <c r="O439" s="1394"/>
    </row>
    <row r="440" spans="1:15" ht="27.75" x14ac:dyDescent="0.65">
      <c r="A440" s="1415" t="s">
        <v>212</v>
      </c>
      <c r="B440" s="1416" t="s">
        <v>173</v>
      </c>
      <c r="C440" s="1405" t="s">
        <v>62</v>
      </c>
      <c r="D440" s="1405" t="s">
        <v>62</v>
      </c>
      <c r="E440" s="1502">
        <v>0.02</v>
      </c>
      <c r="F440" s="1503"/>
      <c r="G440" s="1417"/>
      <c r="H440" s="1393"/>
      <c r="I440" s="1394"/>
      <c r="J440" s="1394"/>
      <c r="K440" s="1394"/>
      <c r="L440" s="1394"/>
      <c r="M440" s="1394"/>
      <c r="N440" s="1394"/>
      <c r="O440" s="1394"/>
    </row>
    <row r="441" spans="1:15" ht="27.75" x14ac:dyDescent="0.65">
      <c r="A441" s="1415" t="s">
        <v>215</v>
      </c>
      <c r="B441" s="1416" t="s">
        <v>173</v>
      </c>
      <c r="C441" s="1405" t="s">
        <v>62</v>
      </c>
      <c r="D441" s="1405" t="s">
        <v>62</v>
      </c>
      <c r="E441" s="1502">
        <v>0.04</v>
      </c>
      <c r="F441" s="1503"/>
      <c r="G441" s="1417"/>
      <c r="H441" s="1393"/>
      <c r="I441" s="1394"/>
      <c r="J441" s="1394"/>
      <c r="K441" s="1394"/>
      <c r="L441" s="1394"/>
      <c r="M441" s="1394"/>
      <c r="N441" s="1394"/>
      <c r="O441" s="1394"/>
    </row>
    <row r="442" spans="1:15" ht="27.75" x14ac:dyDescent="0.65">
      <c r="A442" s="1415" t="s">
        <v>199</v>
      </c>
      <c r="B442" s="1416" t="s">
        <v>173</v>
      </c>
      <c r="C442" s="1405" t="s">
        <v>62</v>
      </c>
      <c r="D442" s="1405" t="s">
        <v>62</v>
      </c>
      <c r="E442" s="1502">
        <v>0.02</v>
      </c>
      <c r="F442" s="1503"/>
      <c r="G442" s="1417" t="s">
        <v>259</v>
      </c>
      <c r="H442" s="1393"/>
      <c r="I442" s="1394"/>
      <c r="J442" s="1394"/>
      <c r="K442" s="1394"/>
      <c r="L442" s="1394"/>
      <c r="M442" s="1394"/>
      <c r="N442" s="1394"/>
      <c r="O442" s="1394"/>
    </row>
    <row r="443" spans="1:15" ht="27.75" x14ac:dyDescent="0.65">
      <c r="A443" s="1415" t="s">
        <v>209</v>
      </c>
      <c r="B443" s="1416" t="s">
        <v>173</v>
      </c>
      <c r="C443" s="1405" t="s">
        <v>62</v>
      </c>
      <c r="D443" s="1405" t="s">
        <v>62</v>
      </c>
      <c r="E443" s="1502">
        <v>0.04</v>
      </c>
      <c r="F443" s="1503"/>
      <c r="G443" s="1417" t="s">
        <v>69</v>
      </c>
      <c r="H443" s="1393"/>
      <c r="I443" s="1394"/>
      <c r="J443" s="1394"/>
      <c r="K443" s="1394"/>
      <c r="L443" s="1394"/>
      <c r="M443" s="1394"/>
      <c r="N443" s="1394"/>
      <c r="O443" s="1394"/>
    </row>
    <row r="444" spans="1:15" ht="27.75" x14ac:dyDescent="0.65">
      <c r="A444" s="1415" t="s">
        <v>213</v>
      </c>
      <c r="B444" s="1416" t="s">
        <v>173</v>
      </c>
      <c r="C444" s="1405" t="s">
        <v>62</v>
      </c>
      <c r="D444" s="1405" t="s">
        <v>62</v>
      </c>
      <c r="E444" s="1502">
        <v>0.04</v>
      </c>
      <c r="F444" s="1503"/>
      <c r="G444" s="1417"/>
      <c r="H444" s="1393"/>
      <c r="I444" s="1394"/>
      <c r="J444" s="1394"/>
      <c r="K444" s="1394"/>
      <c r="L444" s="1394"/>
      <c r="M444" s="1394"/>
      <c r="N444" s="1394"/>
      <c r="O444" s="1394"/>
    </row>
    <row r="445" spans="1:15" ht="27.75" x14ac:dyDescent="0.65">
      <c r="A445" s="1415" t="s">
        <v>214</v>
      </c>
      <c r="B445" s="1416" t="s">
        <v>173</v>
      </c>
      <c r="C445" s="1405" t="s">
        <v>62</v>
      </c>
      <c r="D445" s="1405" t="s">
        <v>62</v>
      </c>
      <c r="E445" s="1502">
        <v>0.04</v>
      </c>
      <c r="F445" s="1503"/>
      <c r="G445" s="1417"/>
      <c r="H445" s="1393"/>
      <c r="I445" s="1394"/>
      <c r="J445" s="1394"/>
      <c r="K445" s="1394"/>
      <c r="L445" s="1394"/>
      <c r="M445" s="1394"/>
      <c r="N445" s="1394"/>
      <c r="O445" s="1394"/>
    </row>
    <row r="446" spans="1:15" ht="27.75" x14ac:dyDescent="0.65">
      <c r="A446" s="1415" t="s">
        <v>210</v>
      </c>
      <c r="B446" s="1416" t="s">
        <v>173</v>
      </c>
      <c r="C446" s="1405" t="s">
        <v>62</v>
      </c>
      <c r="D446" s="1405" t="s">
        <v>62</v>
      </c>
      <c r="E446" s="1502">
        <v>0.04</v>
      </c>
      <c r="F446" s="1503"/>
      <c r="G446" s="1417"/>
      <c r="H446" s="1393"/>
      <c r="I446" s="1394"/>
      <c r="J446" s="1394"/>
      <c r="K446" s="1394"/>
      <c r="L446" s="1394"/>
      <c r="M446" s="1394"/>
      <c r="N446" s="1394"/>
      <c r="O446" s="1394"/>
    </row>
    <row r="447" spans="1:15" ht="27.75" x14ac:dyDescent="0.65">
      <c r="A447" s="1415" t="s">
        <v>211</v>
      </c>
      <c r="B447" s="1416" t="s">
        <v>173</v>
      </c>
      <c r="C447" s="1405" t="s">
        <v>62</v>
      </c>
      <c r="D447" s="1405" t="s">
        <v>62</v>
      </c>
      <c r="E447" s="1502">
        <v>0.04</v>
      </c>
      <c r="F447" s="1503"/>
      <c r="G447" s="1417"/>
      <c r="H447" s="1393"/>
      <c r="I447" s="1394"/>
      <c r="J447" s="1394"/>
      <c r="K447" s="1394"/>
      <c r="L447" s="1394"/>
      <c r="M447" s="1394"/>
      <c r="N447" s="1394"/>
      <c r="O447" s="1394"/>
    </row>
    <row r="448" spans="1:15" ht="27.75" x14ac:dyDescent="0.65">
      <c r="A448" s="1415" t="s">
        <v>216</v>
      </c>
      <c r="B448" s="1416" t="s">
        <v>173</v>
      </c>
      <c r="C448" s="1405" t="s">
        <v>62</v>
      </c>
      <c r="D448" s="1405" t="s">
        <v>62</v>
      </c>
      <c r="E448" s="1502">
        <v>0.04</v>
      </c>
      <c r="F448" s="1503"/>
      <c r="G448" s="1417"/>
      <c r="H448" s="1393"/>
      <c r="I448" s="1394"/>
      <c r="J448" s="1394"/>
      <c r="K448" s="1394"/>
      <c r="L448" s="1394"/>
      <c r="M448" s="1394"/>
      <c r="N448" s="1394"/>
      <c r="O448" s="1394"/>
    </row>
    <row r="449" spans="1:15" ht="27.75" x14ac:dyDescent="0.65">
      <c r="A449" s="1420" t="s">
        <v>250</v>
      </c>
      <c r="B449" s="1416" t="s">
        <v>173</v>
      </c>
      <c r="C449" s="1405" t="s">
        <v>62</v>
      </c>
      <c r="D449" s="1405" t="s">
        <v>62</v>
      </c>
      <c r="E449" s="1502">
        <v>0.2</v>
      </c>
      <c r="F449" s="1503"/>
      <c r="G449" s="1421"/>
      <c r="H449" s="1393"/>
      <c r="I449" s="1394"/>
      <c r="J449" s="1394"/>
      <c r="K449" s="1394"/>
      <c r="L449" s="1394"/>
      <c r="M449" s="1394"/>
      <c r="N449" s="1394"/>
      <c r="O449" s="1394"/>
    </row>
    <row r="450" spans="1:15" ht="27.75" x14ac:dyDescent="0.65">
      <c r="A450" s="1420" t="s">
        <v>267</v>
      </c>
      <c r="B450" s="1416" t="s">
        <v>173</v>
      </c>
      <c r="C450" s="1422" t="s">
        <v>7</v>
      </c>
      <c r="D450" s="1422" t="s">
        <v>7</v>
      </c>
      <c r="E450" s="1502">
        <v>0.2</v>
      </c>
      <c r="F450" s="1503"/>
      <c r="G450" s="1421"/>
      <c r="H450" s="1393"/>
      <c r="I450" s="1394"/>
      <c r="J450" s="1394"/>
      <c r="K450" s="1394"/>
      <c r="L450" s="1394"/>
      <c r="M450" s="1394"/>
      <c r="N450" s="1394"/>
      <c r="O450" s="1394"/>
    </row>
    <row r="451" spans="1:15" ht="27.75" x14ac:dyDescent="0.65">
      <c r="A451" s="1506" t="s">
        <v>221</v>
      </c>
      <c r="B451" s="1507"/>
      <c r="C451" s="1507"/>
      <c r="D451" s="1507"/>
      <c r="E451" s="1507"/>
      <c r="F451" s="1507"/>
      <c r="G451" s="1508"/>
      <c r="H451" s="1393"/>
      <c r="I451" s="1394"/>
      <c r="J451" s="1394"/>
      <c r="K451" s="1394"/>
      <c r="L451" s="1394"/>
      <c r="M451" s="1394"/>
      <c r="N451" s="1394"/>
      <c r="O451" s="1394"/>
    </row>
    <row r="452" spans="1:15" ht="27.75" x14ac:dyDescent="0.65">
      <c r="A452" s="1420" t="s">
        <v>229</v>
      </c>
      <c r="B452" s="1421" t="s">
        <v>223</v>
      </c>
      <c r="C452" s="1405" t="s">
        <v>62</v>
      </c>
      <c r="D452" s="1405" t="s">
        <v>62</v>
      </c>
      <c r="E452" s="1502">
        <v>0.02</v>
      </c>
      <c r="F452" s="1503"/>
      <c r="G452" s="1417"/>
      <c r="H452" s="1393"/>
      <c r="I452" s="1394"/>
      <c r="J452" s="1394"/>
      <c r="K452" s="1394"/>
      <c r="L452" s="1394"/>
      <c r="M452" s="1394"/>
      <c r="N452" s="1394"/>
      <c r="O452" s="1394"/>
    </row>
    <row r="453" spans="1:15" ht="27.75" x14ac:dyDescent="0.65">
      <c r="A453" s="1420" t="s">
        <v>227</v>
      </c>
      <c r="B453" s="1421" t="s">
        <v>223</v>
      </c>
      <c r="C453" s="1405" t="s">
        <v>62</v>
      </c>
      <c r="D453" s="1405" t="s">
        <v>62</v>
      </c>
      <c r="E453" s="1502">
        <v>0.02</v>
      </c>
      <c r="F453" s="1503"/>
      <c r="G453" s="1417"/>
      <c r="H453" s="1393"/>
      <c r="I453" s="1394"/>
      <c r="J453" s="1394"/>
      <c r="K453" s="1394"/>
      <c r="L453" s="1394"/>
      <c r="M453" s="1394"/>
      <c r="N453" s="1394"/>
      <c r="O453" s="1394"/>
    </row>
    <row r="454" spans="1:15" ht="27.75" x14ac:dyDescent="0.65">
      <c r="A454" s="1420" t="s">
        <v>230</v>
      </c>
      <c r="B454" s="1421" t="s">
        <v>223</v>
      </c>
      <c r="C454" s="1405" t="s">
        <v>62</v>
      </c>
      <c r="D454" s="1405" t="s">
        <v>62</v>
      </c>
      <c r="E454" s="1502">
        <v>0.02</v>
      </c>
      <c r="F454" s="1503"/>
      <c r="G454" s="1417"/>
      <c r="H454" s="1393"/>
      <c r="I454" s="1394"/>
      <c r="J454" s="1394"/>
      <c r="K454" s="1394"/>
      <c r="L454" s="1394"/>
      <c r="M454" s="1394"/>
      <c r="N454" s="1394"/>
      <c r="O454" s="1394"/>
    </row>
    <row r="455" spans="1:15" ht="27.75" x14ac:dyDescent="0.65">
      <c r="A455" s="1420" t="s">
        <v>226</v>
      </c>
      <c r="B455" s="1421" t="s">
        <v>223</v>
      </c>
      <c r="C455" s="1405" t="s">
        <v>62</v>
      </c>
      <c r="D455" s="1405" t="s">
        <v>62</v>
      </c>
      <c r="E455" s="1502">
        <v>0.02</v>
      </c>
      <c r="F455" s="1503"/>
      <c r="G455" s="1417"/>
      <c r="H455" s="1393"/>
      <c r="I455" s="1394"/>
      <c r="J455" s="1394"/>
      <c r="K455" s="1394"/>
      <c r="L455" s="1394"/>
      <c r="M455" s="1394"/>
      <c r="N455" s="1394"/>
      <c r="O455" s="1394"/>
    </row>
    <row r="456" spans="1:15" ht="27.75" x14ac:dyDescent="0.65">
      <c r="A456" s="1420" t="s">
        <v>231</v>
      </c>
      <c r="B456" s="1417" t="s">
        <v>223</v>
      </c>
      <c r="C456" s="1405" t="s">
        <v>62</v>
      </c>
      <c r="D456" s="1405" t="s">
        <v>62</v>
      </c>
      <c r="E456" s="1502">
        <v>0.02</v>
      </c>
      <c r="F456" s="1503"/>
      <c r="G456" s="1417"/>
      <c r="H456" s="1393"/>
      <c r="I456" s="1394"/>
      <c r="J456" s="1394"/>
      <c r="K456" s="1394"/>
      <c r="L456" s="1394"/>
      <c r="M456" s="1394"/>
      <c r="N456" s="1394"/>
      <c r="O456" s="1394"/>
    </row>
    <row r="457" spans="1:15" ht="27.75" x14ac:dyDescent="0.65">
      <c r="A457" s="1420" t="s">
        <v>222</v>
      </c>
      <c r="B457" s="1421" t="s">
        <v>223</v>
      </c>
      <c r="C457" s="1405" t="s">
        <v>62</v>
      </c>
      <c r="D457" s="1405" t="s">
        <v>62</v>
      </c>
      <c r="E457" s="1502">
        <v>0.02</v>
      </c>
      <c r="F457" s="1503"/>
      <c r="G457" s="1417"/>
      <c r="H457" s="1393"/>
      <c r="I457" s="1394"/>
      <c r="J457" s="1394"/>
      <c r="K457" s="1394"/>
      <c r="L457" s="1394"/>
      <c r="M457" s="1394"/>
      <c r="N457" s="1394"/>
      <c r="O457" s="1394"/>
    </row>
    <row r="458" spans="1:15" ht="27.75" x14ac:dyDescent="0.65">
      <c r="A458" s="1420" t="s">
        <v>224</v>
      </c>
      <c r="B458" s="1421" t="s">
        <v>223</v>
      </c>
      <c r="C458" s="1405" t="s">
        <v>62</v>
      </c>
      <c r="D458" s="1405" t="s">
        <v>62</v>
      </c>
      <c r="E458" s="1502">
        <v>0.02</v>
      </c>
      <c r="F458" s="1503"/>
      <c r="G458" s="1417"/>
      <c r="H458" s="1393"/>
      <c r="I458" s="1394"/>
      <c r="J458" s="1394"/>
      <c r="K458" s="1394"/>
      <c r="L458" s="1394"/>
      <c r="M458" s="1394"/>
      <c r="N458" s="1394"/>
      <c r="O458" s="1394"/>
    </row>
    <row r="459" spans="1:15" ht="27.75" x14ac:dyDescent="0.65">
      <c r="A459" s="1420" t="s">
        <v>228</v>
      </c>
      <c r="B459" s="1421" t="s">
        <v>223</v>
      </c>
      <c r="C459" s="1405" t="s">
        <v>62</v>
      </c>
      <c r="D459" s="1405" t="s">
        <v>62</v>
      </c>
      <c r="E459" s="1502">
        <v>0.02</v>
      </c>
      <c r="F459" s="1503"/>
      <c r="G459" s="1417"/>
      <c r="H459" s="1393"/>
      <c r="I459" s="1394"/>
      <c r="J459" s="1394"/>
      <c r="K459" s="1394"/>
      <c r="L459" s="1394"/>
      <c r="M459" s="1394"/>
      <c r="N459" s="1394"/>
      <c r="O459" s="1394"/>
    </row>
    <row r="460" spans="1:15" ht="27.75" x14ac:dyDescent="0.65">
      <c r="A460" s="1420" t="s">
        <v>239</v>
      </c>
      <c r="B460" s="1421" t="s">
        <v>223</v>
      </c>
      <c r="C460" s="1405" t="s">
        <v>62</v>
      </c>
      <c r="D460" s="1405" t="s">
        <v>62</v>
      </c>
      <c r="E460" s="1502">
        <v>0.02</v>
      </c>
      <c r="F460" s="1503"/>
      <c r="G460" s="1417"/>
      <c r="H460" s="1393"/>
      <c r="I460" s="1394"/>
      <c r="J460" s="1394"/>
      <c r="K460" s="1394"/>
      <c r="L460" s="1394"/>
      <c r="M460" s="1394"/>
      <c r="N460" s="1394"/>
      <c r="O460" s="1394"/>
    </row>
    <row r="461" spans="1:15" ht="27.75" x14ac:dyDescent="0.65">
      <c r="A461" s="1420" t="s">
        <v>241</v>
      </c>
      <c r="B461" s="1417" t="s">
        <v>223</v>
      </c>
      <c r="C461" s="1405" t="s">
        <v>62</v>
      </c>
      <c r="D461" s="1405" t="s">
        <v>62</v>
      </c>
      <c r="E461" s="1502">
        <v>0.02</v>
      </c>
      <c r="F461" s="1503"/>
      <c r="G461" s="1417"/>
      <c r="H461" s="1393"/>
      <c r="I461" s="1394"/>
      <c r="J461" s="1394"/>
      <c r="K461" s="1394"/>
      <c r="L461" s="1394"/>
      <c r="M461" s="1394"/>
      <c r="N461" s="1394"/>
      <c r="O461" s="1394"/>
    </row>
    <row r="462" spans="1:15" ht="27.75" x14ac:dyDescent="0.65">
      <c r="A462" s="1420" t="s">
        <v>242</v>
      </c>
      <c r="B462" s="1423" t="s">
        <v>223</v>
      </c>
      <c r="C462" s="1405" t="s">
        <v>62</v>
      </c>
      <c r="D462" s="1405" t="s">
        <v>62</v>
      </c>
      <c r="E462" s="1502">
        <v>0.02</v>
      </c>
      <c r="F462" s="1503"/>
      <c r="G462" s="1423"/>
      <c r="H462" s="1393"/>
      <c r="I462" s="1394"/>
      <c r="J462" s="1394"/>
      <c r="K462" s="1394"/>
      <c r="L462" s="1394"/>
      <c r="M462" s="1394"/>
      <c r="N462" s="1394"/>
      <c r="O462" s="1394"/>
    </row>
    <row r="463" spans="1:15" ht="27.75" x14ac:dyDescent="0.65">
      <c r="A463" s="1420" t="s">
        <v>240</v>
      </c>
      <c r="B463" s="1417" t="s">
        <v>223</v>
      </c>
      <c r="C463" s="1405" t="s">
        <v>62</v>
      </c>
      <c r="D463" s="1405" t="s">
        <v>62</v>
      </c>
      <c r="E463" s="1502">
        <v>0.02</v>
      </c>
      <c r="F463" s="1503"/>
      <c r="G463" s="1417"/>
      <c r="H463" s="1393"/>
      <c r="I463" s="1394"/>
      <c r="J463" s="1394"/>
      <c r="K463" s="1394"/>
      <c r="L463" s="1394"/>
      <c r="M463" s="1394"/>
      <c r="N463" s="1394"/>
      <c r="O463" s="1394"/>
    </row>
    <row r="464" spans="1:15" ht="28.5" thickBot="1" x14ac:dyDescent="0.7">
      <c r="A464" s="1415" t="s">
        <v>225</v>
      </c>
      <c r="B464" s="1424" t="s">
        <v>223</v>
      </c>
      <c r="C464" s="1425" t="s">
        <v>62</v>
      </c>
      <c r="D464" s="1425" t="s">
        <v>62</v>
      </c>
      <c r="E464" s="1504">
        <v>0.02</v>
      </c>
      <c r="F464" s="1505"/>
      <c r="G464" s="1426"/>
      <c r="H464" s="1393"/>
      <c r="I464" s="1394"/>
      <c r="J464" s="1394"/>
      <c r="K464" s="1394"/>
      <c r="L464" s="1394"/>
      <c r="M464" s="1394"/>
      <c r="N464" s="1394"/>
      <c r="O464" s="1394"/>
    </row>
    <row r="465" spans="1:15" ht="27" x14ac:dyDescent="0.6">
      <c r="A465" s="1427" t="s">
        <v>75</v>
      </c>
      <c r="B465" s="1393"/>
      <c r="C465" s="1393"/>
      <c r="D465" s="1393"/>
      <c r="E465" s="1393"/>
      <c r="F465" s="1393"/>
      <c r="G465" s="1393"/>
      <c r="H465" s="1393"/>
      <c r="I465" s="1394"/>
      <c r="J465" s="1394"/>
      <c r="K465" s="1394"/>
      <c r="L465" s="1394"/>
      <c r="M465" s="1394"/>
      <c r="N465" s="1394"/>
      <c r="O465" s="1394"/>
    </row>
    <row r="466" spans="1:15" ht="27" x14ac:dyDescent="0.6">
      <c r="A466" s="1393" t="s">
        <v>268</v>
      </c>
      <c r="B466" s="1393"/>
      <c r="C466" s="1393"/>
      <c r="D466" s="1393"/>
      <c r="E466" s="1393"/>
      <c r="F466" s="1393"/>
      <c r="G466" s="1393"/>
      <c r="H466" s="1393"/>
      <c r="I466" s="1394"/>
      <c r="J466" s="1394"/>
      <c r="K466" s="1394"/>
      <c r="L466" s="1394"/>
      <c r="M466" s="1394"/>
      <c r="N466" s="1394"/>
      <c r="O466" s="1394"/>
    </row>
    <row r="468" spans="1:15" ht="28.5" thickBot="1" x14ac:dyDescent="0.7">
      <c r="A468" s="1515" t="s">
        <v>626</v>
      </c>
      <c r="B468" s="1515"/>
      <c r="C468" s="1515"/>
      <c r="D468" s="1515"/>
      <c r="E468" s="1515"/>
      <c r="F468" s="1515"/>
      <c r="G468" s="1515"/>
      <c r="H468" s="1515"/>
      <c r="I468" s="1392" t="s">
        <v>580</v>
      </c>
      <c r="J468" s="1393"/>
      <c r="K468" s="1393"/>
      <c r="L468" s="1393"/>
      <c r="M468" s="1393"/>
      <c r="N468" s="1393"/>
      <c r="O468" s="1394"/>
    </row>
    <row r="469" spans="1:15" ht="28.5" thickBot="1" x14ac:dyDescent="0.7">
      <c r="A469" s="1395" t="s">
        <v>255</v>
      </c>
      <c r="B469" s="1396" t="s">
        <v>1</v>
      </c>
      <c r="C469" s="1397" t="s">
        <v>624</v>
      </c>
      <c r="D469" s="1397" t="s">
        <v>625</v>
      </c>
      <c r="E469" s="1516" t="s">
        <v>171</v>
      </c>
      <c r="F469" s="1517"/>
      <c r="G469" s="1398" t="s">
        <v>131</v>
      </c>
      <c r="H469" s="1393"/>
      <c r="I469" s="1399" t="s">
        <v>191</v>
      </c>
      <c r="J469" s="1398" t="s">
        <v>1</v>
      </c>
      <c r="K469" s="1397" t="str">
        <f>C469</f>
        <v xml:space="preserve"> ธ.ค.67</v>
      </c>
      <c r="L469" s="1397" t="str">
        <f>D469</f>
        <v xml:space="preserve"> พ.ค.68</v>
      </c>
      <c r="M469" s="1518" t="s">
        <v>171</v>
      </c>
      <c r="N469" s="1519"/>
      <c r="O469" s="1394"/>
    </row>
    <row r="470" spans="1:15" ht="27.75" x14ac:dyDescent="0.65">
      <c r="A470" s="1520" t="s">
        <v>192</v>
      </c>
      <c r="B470" s="1521"/>
      <c r="C470" s="1521"/>
      <c r="D470" s="1521"/>
      <c r="E470" s="1521"/>
      <c r="F470" s="1521"/>
      <c r="G470" s="1522"/>
      <c r="H470" s="1393"/>
      <c r="I470" s="1400" t="s">
        <v>193</v>
      </c>
      <c r="J470" s="1401" t="s">
        <v>22</v>
      </c>
      <c r="K470" s="1402" t="s">
        <v>7</v>
      </c>
      <c r="L470" s="1402"/>
      <c r="M470" s="1523">
        <v>2.0000000000000001E-4</v>
      </c>
      <c r="N470" s="1524"/>
      <c r="O470" s="1394"/>
    </row>
    <row r="471" spans="1:15" ht="27.75" x14ac:dyDescent="0.65">
      <c r="A471" s="1403"/>
      <c r="B471" s="1404" t="s">
        <v>173</v>
      </c>
      <c r="C471" s="1405" t="s">
        <v>62</v>
      </c>
      <c r="D471" s="1405"/>
      <c r="E471" s="1509">
        <v>0.02</v>
      </c>
      <c r="F471" s="1510"/>
      <c r="G471" s="1406" t="s">
        <v>257</v>
      </c>
      <c r="H471" s="1393"/>
      <c r="I471" s="1407" t="s">
        <v>197</v>
      </c>
      <c r="J471" s="1408" t="s">
        <v>22</v>
      </c>
      <c r="K471" s="1409">
        <v>4.4999999999999997E-3</v>
      </c>
      <c r="L471" s="1409"/>
      <c r="M471" s="1525">
        <v>2.9999999999999997E-4</v>
      </c>
      <c r="N471" s="1526"/>
      <c r="O471" s="1394"/>
    </row>
    <row r="472" spans="1:15" ht="27.75" x14ac:dyDescent="0.65">
      <c r="A472" s="1403"/>
      <c r="B472" s="1404" t="s">
        <v>173</v>
      </c>
      <c r="C472" s="1405" t="s">
        <v>62</v>
      </c>
      <c r="D472" s="1405"/>
      <c r="E472" s="1509">
        <v>0.02</v>
      </c>
      <c r="F472" s="1510"/>
      <c r="G472" s="1406"/>
      <c r="H472" s="1393"/>
      <c r="I472" s="1410" t="s">
        <v>201</v>
      </c>
      <c r="J472" s="1408" t="s">
        <v>22</v>
      </c>
      <c r="K472" s="1411">
        <v>6.0000000000000001E-3</v>
      </c>
      <c r="L472" s="1405"/>
      <c r="M472" s="1511">
        <v>5.0000000000000001E-3</v>
      </c>
      <c r="N472" s="1512"/>
      <c r="O472" s="1394"/>
    </row>
    <row r="473" spans="1:15" ht="27.75" x14ac:dyDescent="0.65">
      <c r="A473" s="1403"/>
      <c r="B473" s="1404" t="s">
        <v>173</v>
      </c>
      <c r="C473" s="1405" t="s">
        <v>62</v>
      </c>
      <c r="D473" s="1405"/>
      <c r="E473" s="1509">
        <v>0.02</v>
      </c>
      <c r="F473" s="1510"/>
      <c r="G473" s="1406"/>
      <c r="H473" s="1393"/>
      <c r="I473" s="1410" t="s">
        <v>204</v>
      </c>
      <c r="J473" s="1408" t="s">
        <v>22</v>
      </c>
      <c r="K473" s="1405" t="s">
        <v>62</v>
      </c>
      <c r="L473" s="1405"/>
      <c r="M473" s="1511">
        <v>5.0000000000000001E-3</v>
      </c>
      <c r="N473" s="1512"/>
      <c r="O473" s="1394"/>
    </row>
    <row r="474" spans="1:15" ht="28.5" thickBot="1" x14ac:dyDescent="0.7">
      <c r="A474" s="1403"/>
      <c r="B474" s="1404" t="s">
        <v>173</v>
      </c>
      <c r="C474" s="1405" t="s">
        <v>62</v>
      </c>
      <c r="D474" s="1405"/>
      <c r="E474" s="1509">
        <v>0.02</v>
      </c>
      <c r="F474" s="1510"/>
      <c r="G474" s="1406"/>
      <c r="H474" s="1393"/>
      <c r="I474" s="1412" t="s">
        <v>206</v>
      </c>
      <c r="J474" s="1413" t="s">
        <v>22</v>
      </c>
      <c r="K474" s="1414" t="s">
        <v>62</v>
      </c>
      <c r="L474" s="1414"/>
      <c r="M474" s="1513">
        <v>5.0000000000000001E-3</v>
      </c>
      <c r="N474" s="1514"/>
      <c r="O474" s="1394"/>
    </row>
    <row r="475" spans="1:15" ht="27.75" x14ac:dyDescent="0.65">
      <c r="A475" s="1415" t="s">
        <v>217</v>
      </c>
      <c r="B475" s="1416" t="s">
        <v>173</v>
      </c>
      <c r="C475" s="1405" t="s">
        <v>62</v>
      </c>
      <c r="D475" s="1405"/>
      <c r="E475" s="1502">
        <v>0.02</v>
      </c>
      <c r="F475" s="1503"/>
      <c r="G475" s="1417" t="s">
        <v>261</v>
      </c>
      <c r="H475" s="1393"/>
      <c r="I475" s="1418" t="s">
        <v>75</v>
      </c>
      <c r="J475" s="1393"/>
      <c r="K475" s="1393"/>
      <c r="L475" s="1393"/>
      <c r="M475" s="1393"/>
      <c r="N475" s="1393"/>
      <c r="O475" s="1394"/>
    </row>
    <row r="476" spans="1:15" ht="27.75" x14ac:dyDescent="0.65">
      <c r="A476" s="1415" t="s">
        <v>195</v>
      </c>
      <c r="B476" s="1416" t="s">
        <v>173</v>
      </c>
      <c r="C476" s="1405" t="s">
        <v>62</v>
      </c>
      <c r="D476" s="1405"/>
      <c r="E476" s="1502">
        <v>0.02</v>
      </c>
      <c r="F476" s="1503"/>
      <c r="G476" s="1417" t="s">
        <v>259</v>
      </c>
      <c r="H476" s="1393"/>
      <c r="I476" s="1419" t="s">
        <v>208</v>
      </c>
      <c r="J476" s="1393"/>
      <c r="K476" s="1393"/>
      <c r="L476" s="1393"/>
      <c r="M476" s="1393"/>
      <c r="N476" s="1393"/>
      <c r="O476" s="1394"/>
    </row>
    <row r="477" spans="1:15" ht="27.75" x14ac:dyDescent="0.65">
      <c r="A477" s="1420" t="s">
        <v>219</v>
      </c>
      <c r="B477" s="1416" t="s">
        <v>173</v>
      </c>
      <c r="C477" s="1405" t="s">
        <v>62</v>
      </c>
      <c r="D477" s="1405"/>
      <c r="E477" s="1502">
        <v>0.02</v>
      </c>
      <c r="F477" s="1503"/>
      <c r="G477" s="1417" t="s">
        <v>261</v>
      </c>
      <c r="H477" s="1393"/>
      <c r="I477" s="1394"/>
      <c r="J477" s="1394"/>
      <c r="K477" s="1394"/>
      <c r="L477" s="1394"/>
      <c r="M477" s="1394"/>
      <c r="N477" s="1394"/>
      <c r="O477" s="1394"/>
    </row>
    <row r="478" spans="1:15" ht="27.75" x14ac:dyDescent="0.65">
      <c r="A478" s="1415" t="s">
        <v>212</v>
      </c>
      <c r="B478" s="1416" t="s">
        <v>173</v>
      </c>
      <c r="C478" s="1405" t="s">
        <v>62</v>
      </c>
      <c r="D478" s="1405"/>
      <c r="E478" s="1502">
        <v>0.02</v>
      </c>
      <c r="F478" s="1503"/>
      <c r="G478" s="1417"/>
      <c r="H478" s="1393"/>
      <c r="I478" s="1394"/>
      <c r="J478" s="1394"/>
      <c r="K478" s="1394"/>
      <c r="L478" s="1394"/>
      <c r="M478" s="1394"/>
      <c r="N478" s="1394"/>
      <c r="O478" s="1394"/>
    </row>
    <row r="479" spans="1:15" ht="27.75" x14ac:dyDescent="0.65">
      <c r="A479" s="1415" t="s">
        <v>215</v>
      </c>
      <c r="B479" s="1416" t="s">
        <v>173</v>
      </c>
      <c r="C479" s="1405" t="s">
        <v>62</v>
      </c>
      <c r="D479" s="1405"/>
      <c r="E479" s="1502">
        <v>0.04</v>
      </c>
      <c r="F479" s="1503"/>
      <c r="G479" s="1417"/>
      <c r="H479" s="1393"/>
      <c r="I479" s="1394"/>
      <c r="J479" s="1394"/>
      <c r="K479" s="1394"/>
      <c r="L479" s="1394"/>
      <c r="M479" s="1394"/>
      <c r="N479" s="1394"/>
      <c r="O479" s="1394"/>
    </row>
    <row r="480" spans="1:15" ht="27.75" x14ac:dyDescent="0.65">
      <c r="A480" s="1415" t="s">
        <v>199</v>
      </c>
      <c r="B480" s="1416" t="s">
        <v>173</v>
      </c>
      <c r="C480" s="1405" t="s">
        <v>62</v>
      </c>
      <c r="D480" s="1405"/>
      <c r="E480" s="1502">
        <v>0.02</v>
      </c>
      <c r="F480" s="1503"/>
      <c r="G480" s="1417" t="s">
        <v>259</v>
      </c>
      <c r="H480" s="1393"/>
      <c r="I480" s="1394"/>
      <c r="J480" s="1394"/>
      <c r="K480" s="1394"/>
      <c r="L480" s="1394"/>
      <c r="M480" s="1394"/>
      <c r="N480" s="1394"/>
      <c r="O480" s="1394"/>
    </row>
    <row r="481" spans="1:15" ht="27.75" x14ac:dyDescent="0.65">
      <c r="A481" s="1415" t="s">
        <v>209</v>
      </c>
      <c r="B481" s="1416" t="s">
        <v>173</v>
      </c>
      <c r="C481" s="1405" t="s">
        <v>62</v>
      </c>
      <c r="D481" s="1405"/>
      <c r="E481" s="1502">
        <v>0.04</v>
      </c>
      <c r="F481" s="1503"/>
      <c r="G481" s="1417" t="s">
        <v>69</v>
      </c>
      <c r="H481" s="1393"/>
      <c r="I481" s="1394"/>
      <c r="J481" s="1394"/>
      <c r="K481" s="1394"/>
      <c r="L481" s="1394"/>
      <c r="M481" s="1394"/>
      <c r="N481" s="1394"/>
      <c r="O481" s="1394"/>
    </row>
    <row r="482" spans="1:15" ht="27.75" x14ac:dyDescent="0.65">
      <c r="A482" s="1415" t="s">
        <v>213</v>
      </c>
      <c r="B482" s="1416" t="s">
        <v>173</v>
      </c>
      <c r="C482" s="1405" t="s">
        <v>62</v>
      </c>
      <c r="D482" s="1405"/>
      <c r="E482" s="1502">
        <v>0.04</v>
      </c>
      <c r="F482" s="1503"/>
      <c r="G482" s="1417"/>
      <c r="H482" s="1393"/>
      <c r="I482" s="1394"/>
      <c r="J482" s="1394"/>
      <c r="K482" s="1394"/>
      <c r="L482" s="1394"/>
      <c r="M482" s="1394"/>
      <c r="N482" s="1394"/>
      <c r="O482" s="1394"/>
    </row>
    <row r="483" spans="1:15" ht="27.75" x14ac:dyDescent="0.65">
      <c r="A483" s="1415" t="s">
        <v>214</v>
      </c>
      <c r="B483" s="1416" t="s">
        <v>173</v>
      </c>
      <c r="C483" s="1405" t="s">
        <v>62</v>
      </c>
      <c r="D483" s="1405"/>
      <c r="E483" s="1502">
        <v>0.04</v>
      </c>
      <c r="F483" s="1503"/>
      <c r="G483" s="1417"/>
      <c r="H483" s="1393"/>
      <c r="I483" s="1394"/>
      <c r="J483" s="1394"/>
      <c r="K483" s="1394"/>
      <c r="L483" s="1394"/>
      <c r="M483" s="1394"/>
      <c r="N483" s="1394"/>
      <c r="O483" s="1394"/>
    </row>
    <row r="484" spans="1:15" ht="27.75" x14ac:dyDescent="0.65">
      <c r="A484" s="1415" t="s">
        <v>210</v>
      </c>
      <c r="B484" s="1416" t="s">
        <v>173</v>
      </c>
      <c r="C484" s="1405" t="s">
        <v>62</v>
      </c>
      <c r="D484" s="1405"/>
      <c r="E484" s="1502">
        <v>0.04</v>
      </c>
      <c r="F484" s="1503"/>
      <c r="G484" s="1417"/>
      <c r="H484" s="1393"/>
      <c r="I484" s="1394"/>
      <c r="J484" s="1394"/>
      <c r="K484" s="1394"/>
      <c r="L484" s="1394"/>
      <c r="M484" s="1394"/>
      <c r="N484" s="1394"/>
      <c r="O484" s="1394"/>
    </row>
    <row r="485" spans="1:15" ht="27.75" x14ac:dyDescent="0.65">
      <c r="A485" s="1415" t="s">
        <v>211</v>
      </c>
      <c r="B485" s="1416" t="s">
        <v>173</v>
      </c>
      <c r="C485" s="1405" t="s">
        <v>62</v>
      </c>
      <c r="D485" s="1405"/>
      <c r="E485" s="1502">
        <v>0.04</v>
      </c>
      <c r="F485" s="1503"/>
      <c r="G485" s="1417"/>
      <c r="H485" s="1393"/>
      <c r="I485" s="1394"/>
      <c r="J485" s="1394"/>
      <c r="K485" s="1394"/>
      <c r="L485" s="1394"/>
      <c r="M485" s="1394"/>
      <c r="N485" s="1394"/>
      <c r="O485" s="1394"/>
    </row>
    <row r="486" spans="1:15" ht="27.75" x14ac:dyDescent="0.65">
      <c r="A486" s="1415" t="s">
        <v>216</v>
      </c>
      <c r="B486" s="1416" t="s">
        <v>173</v>
      </c>
      <c r="C486" s="1405" t="s">
        <v>62</v>
      </c>
      <c r="D486" s="1405"/>
      <c r="E486" s="1502">
        <v>0.04</v>
      </c>
      <c r="F486" s="1503"/>
      <c r="G486" s="1417"/>
      <c r="H486" s="1393"/>
      <c r="I486" s="1394"/>
      <c r="J486" s="1394"/>
      <c r="K486" s="1394"/>
      <c r="L486" s="1394"/>
      <c r="M486" s="1394"/>
      <c r="N486" s="1394"/>
      <c r="O486" s="1394"/>
    </row>
    <row r="487" spans="1:15" ht="27.75" x14ac:dyDescent="0.65">
      <c r="A487" s="1420" t="s">
        <v>250</v>
      </c>
      <c r="B487" s="1416" t="s">
        <v>173</v>
      </c>
      <c r="C487" s="1405" t="s">
        <v>62</v>
      </c>
      <c r="D487" s="1405"/>
      <c r="E487" s="1502">
        <v>0.2</v>
      </c>
      <c r="F487" s="1503"/>
      <c r="G487" s="1421"/>
      <c r="H487" s="1393"/>
      <c r="I487" s="1394"/>
      <c r="J487" s="1394"/>
      <c r="K487" s="1394"/>
      <c r="L487" s="1394"/>
      <c r="M487" s="1394"/>
      <c r="N487" s="1394"/>
      <c r="O487" s="1394"/>
    </row>
    <row r="488" spans="1:15" ht="27.75" x14ac:dyDescent="0.65">
      <c r="A488" s="1420" t="s">
        <v>267</v>
      </c>
      <c r="B488" s="1416" t="s">
        <v>173</v>
      </c>
      <c r="C488" s="1422" t="s">
        <v>7</v>
      </c>
      <c r="D488" s="1422"/>
      <c r="E488" s="1502">
        <v>0.2</v>
      </c>
      <c r="F488" s="1503"/>
      <c r="G488" s="1421"/>
      <c r="H488" s="1393"/>
      <c r="I488" s="1394"/>
      <c r="J488" s="1394"/>
      <c r="K488" s="1394"/>
      <c r="L488" s="1394"/>
      <c r="M488" s="1394"/>
      <c r="N488" s="1394"/>
      <c r="O488" s="1394"/>
    </row>
    <row r="489" spans="1:15" ht="27.75" x14ac:dyDescent="0.65">
      <c r="A489" s="1506" t="s">
        <v>221</v>
      </c>
      <c r="B489" s="1507"/>
      <c r="C489" s="1507"/>
      <c r="D489" s="1507"/>
      <c r="E489" s="1507"/>
      <c r="F489" s="1507"/>
      <c r="G489" s="1508"/>
      <c r="H489" s="1393"/>
      <c r="I489" s="1394"/>
      <c r="J489" s="1394"/>
      <c r="K489" s="1394"/>
      <c r="L489" s="1394"/>
      <c r="M489" s="1394"/>
      <c r="N489" s="1394"/>
      <c r="O489" s="1394"/>
    </row>
    <row r="490" spans="1:15" ht="27.75" x14ac:dyDescent="0.65">
      <c r="A490" s="1420" t="s">
        <v>229</v>
      </c>
      <c r="B490" s="1421" t="s">
        <v>223</v>
      </c>
      <c r="C490" s="1405" t="s">
        <v>62</v>
      </c>
      <c r="D490" s="1405"/>
      <c r="E490" s="1502">
        <v>0.02</v>
      </c>
      <c r="F490" s="1503"/>
      <c r="G490" s="1417"/>
      <c r="H490" s="1393"/>
      <c r="I490" s="1394"/>
      <c r="J490" s="1394"/>
      <c r="K490" s="1394"/>
      <c r="L490" s="1394"/>
      <c r="M490" s="1394"/>
      <c r="N490" s="1394"/>
      <c r="O490" s="1394"/>
    </row>
    <row r="491" spans="1:15" ht="27.75" x14ac:dyDescent="0.65">
      <c r="A491" s="1420" t="s">
        <v>227</v>
      </c>
      <c r="B491" s="1421" t="s">
        <v>223</v>
      </c>
      <c r="C491" s="1405" t="s">
        <v>62</v>
      </c>
      <c r="D491" s="1405"/>
      <c r="E491" s="1502">
        <v>0.02</v>
      </c>
      <c r="F491" s="1503"/>
      <c r="G491" s="1417"/>
      <c r="H491" s="1393"/>
      <c r="I491" s="1394"/>
      <c r="J491" s="1394"/>
      <c r="K491" s="1394"/>
      <c r="L491" s="1394"/>
      <c r="M491" s="1394"/>
      <c r="N491" s="1394"/>
      <c r="O491" s="1394"/>
    </row>
    <row r="492" spans="1:15" ht="27.75" x14ac:dyDescent="0.65">
      <c r="A492" s="1420" t="s">
        <v>230</v>
      </c>
      <c r="B492" s="1421" t="s">
        <v>223</v>
      </c>
      <c r="C492" s="1405" t="s">
        <v>62</v>
      </c>
      <c r="D492" s="1405"/>
      <c r="E492" s="1502">
        <v>0.02</v>
      </c>
      <c r="F492" s="1503"/>
      <c r="G492" s="1417"/>
      <c r="H492" s="1393"/>
      <c r="I492" s="1394"/>
      <c r="J492" s="1394"/>
      <c r="K492" s="1394"/>
      <c r="L492" s="1394"/>
      <c r="M492" s="1394"/>
      <c r="N492" s="1394"/>
      <c r="O492" s="1394"/>
    </row>
    <row r="493" spans="1:15" ht="27.75" x14ac:dyDescent="0.65">
      <c r="A493" s="1420" t="s">
        <v>226</v>
      </c>
      <c r="B493" s="1421" t="s">
        <v>223</v>
      </c>
      <c r="C493" s="1405" t="s">
        <v>62</v>
      </c>
      <c r="D493" s="1405"/>
      <c r="E493" s="1502">
        <v>0.02</v>
      </c>
      <c r="F493" s="1503"/>
      <c r="G493" s="1417"/>
      <c r="H493" s="1393"/>
      <c r="I493" s="1394"/>
      <c r="J493" s="1394"/>
      <c r="K493" s="1394"/>
      <c r="L493" s="1394"/>
      <c r="M493" s="1394"/>
      <c r="N493" s="1394"/>
      <c r="O493" s="1394"/>
    </row>
    <row r="494" spans="1:15" ht="27.75" x14ac:dyDescent="0.65">
      <c r="A494" s="1420" t="s">
        <v>231</v>
      </c>
      <c r="B494" s="1417" t="s">
        <v>223</v>
      </c>
      <c r="C494" s="1405" t="s">
        <v>62</v>
      </c>
      <c r="D494" s="1405"/>
      <c r="E494" s="1502">
        <v>0.02</v>
      </c>
      <c r="F494" s="1503"/>
      <c r="G494" s="1417"/>
      <c r="H494" s="1393"/>
      <c r="I494" s="1394"/>
      <c r="J494" s="1394"/>
      <c r="K494" s="1394"/>
      <c r="L494" s="1394"/>
      <c r="M494" s="1394"/>
      <c r="N494" s="1394"/>
      <c r="O494" s="1394"/>
    </row>
    <row r="495" spans="1:15" ht="27.75" x14ac:dyDescent="0.65">
      <c r="A495" s="1420" t="s">
        <v>222</v>
      </c>
      <c r="B495" s="1421" t="s">
        <v>223</v>
      </c>
      <c r="C495" s="1405" t="s">
        <v>62</v>
      </c>
      <c r="D495" s="1405"/>
      <c r="E495" s="1502">
        <v>0.02</v>
      </c>
      <c r="F495" s="1503"/>
      <c r="G495" s="1417"/>
      <c r="H495" s="1393"/>
      <c r="I495" s="1394"/>
      <c r="J495" s="1394"/>
      <c r="K495" s="1394"/>
      <c r="L495" s="1394"/>
      <c r="M495" s="1394"/>
      <c r="N495" s="1394"/>
      <c r="O495" s="1394"/>
    </row>
    <row r="496" spans="1:15" ht="27.75" x14ac:dyDescent="0.65">
      <c r="A496" s="1420" t="s">
        <v>224</v>
      </c>
      <c r="B496" s="1421" t="s">
        <v>223</v>
      </c>
      <c r="C496" s="1405" t="s">
        <v>62</v>
      </c>
      <c r="D496" s="1405"/>
      <c r="E496" s="1502">
        <v>0.02</v>
      </c>
      <c r="F496" s="1503"/>
      <c r="G496" s="1417"/>
      <c r="H496" s="1393"/>
      <c r="I496" s="1394"/>
      <c r="J496" s="1394"/>
      <c r="K496" s="1394"/>
      <c r="L496" s="1394"/>
      <c r="M496" s="1394"/>
      <c r="N496" s="1394"/>
      <c r="O496" s="1394"/>
    </row>
    <row r="497" spans="1:15" ht="27.75" x14ac:dyDescent="0.65">
      <c r="A497" s="1420" t="s">
        <v>228</v>
      </c>
      <c r="B497" s="1421" t="s">
        <v>223</v>
      </c>
      <c r="C497" s="1405" t="s">
        <v>62</v>
      </c>
      <c r="D497" s="1405"/>
      <c r="E497" s="1502">
        <v>0.02</v>
      </c>
      <c r="F497" s="1503"/>
      <c r="G497" s="1417"/>
      <c r="H497" s="1393"/>
      <c r="I497" s="1394"/>
      <c r="J497" s="1394"/>
      <c r="K497" s="1394"/>
      <c r="L497" s="1394"/>
      <c r="M497" s="1394"/>
      <c r="N497" s="1394"/>
      <c r="O497" s="1394"/>
    </row>
    <row r="498" spans="1:15" ht="27.75" x14ac:dyDescent="0.65">
      <c r="A498" s="1420" t="s">
        <v>239</v>
      </c>
      <c r="B498" s="1421" t="s">
        <v>223</v>
      </c>
      <c r="C498" s="1405" t="s">
        <v>62</v>
      </c>
      <c r="D498" s="1405"/>
      <c r="E498" s="1502">
        <v>0.02</v>
      </c>
      <c r="F498" s="1503"/>
      <c r="G498" s="1417"/>
      <c r="H498" s="1393"/>
      <c r="I498" s="1394"/>
      <c r="J498" s="1394"/>
      <c r="K498" s="1394"/>
      <c r="L498" s="1394"/>
      <c r="M498" s="1394"/>
      <c r="N498" s="1394"/>
      <c r="O498" s="1394"/>
    </row>
    <row r="499" spans="1:15" ht="27.75" x14ac:dyDescent="0.65">
      <c r="A499" s="1420" t="s">
        <v>241</v>
      </c>
      <c r="B499" s="1417" t="s">
        <v>223</v>
      </c>
      <c r="C499" s="1405" t="s">
        <v>62</v>
      </c>
      <c r="D499" s="1405"/>
      <c r="E499" s="1502">
        <v>0.02</v>
      </c>
      <c r="F499" s="1503"/>
      <c r="G499" s="1417"/>
      <c r="H499" s="1393"/>
      <c r="I499" s="1394"/>
      <c r="J499" s="1394"/>
      <c r="K499" s="1394"/>
      <c r="L499" s="1394"/>
      <c r="M499" s="1394"/>
      <c r="N499" s="1394"/>
      <c r="O499" s="1394"/>
    </row>
    <row r="500" spans="1:15" ht="27.75" x14ac:dyDescent="0.65">
      <c r="A500" s="1420" t="s">
        <v>242</v>
      </c>
      <c r="B500" s="1423" t="s">
        <v>223</v>
      </c>
      <c r="C500" s="1405" t="s">
        <v>62</v>
      </c>
      <c r="D500" s="1405"/>
      <c r="E500" s="1502">
        <v>0.02</v>
      </c>
      <c r="F500" s="1503"/>
      <c r="G500" s="1423"/>
      <c r="H500" s="1393"/>
      <c r="I500" s="1394"/>
      <c r="J500" s="1394"/>
      <c r="K500" s="1394"/>
      <c r="L500" s="1394"/>
      <c r="M500" s="1394"/>
      <c r="N500" s="1394"/>
      <c r="O500" s="1394"/>
    </row>
    <row r="501" spans="1:15" ht="27.75" x14ac:dyDescent="0.65">
      <c r="A501" s="1420" t="s">
        <v>240</v>
      </c>
      <c r="B501" s="1417" t="s">
        <v>223</v>
      </c>
      <c r="C501" s="1405" t="s">
        <v>62</v>
      </c>
      <c r="D501" s="1405"/>
      <c r="E501" s="1502">
        <v>0.02</v>
      </c>
      <c r="F501" s="1503"/>
      <c r="G501" s="1417"/>
      <c r="H501" s="1393"/>
      <c r="I501" s="1394"/>
      <c r="J501" s="1394"/>
      <c r="K501" s="1394"/>
      <c r="L501" s="1394"/>
      <c r="M501" s="1394"/>
      <c r="N501" s="1394"/>
      <c r="O501" s="1394"/>
    </row>
    <row r="502" spans="1:15" ht="28.5" thickBot="1" x14ac:dyDescent="0.7">
      <c r="A502" s="1415" t="s">
        <v>225</v>
      </c>
      <c r="B502" s="1424" t="s">
        <v>223</v>
      </c>
      <c r="C502" s="1425" t="s">
        <v>62</v>
      </c>
      <c r="D502" s="1425"/>
      <c r="E502" s="1504">
        <v>0.02</v>
      </c>
      <c r="F502" s="1505"/>
      <c r="G502" s="1426"/>
      <c r="H502" s="1393"/>
      <c r="I502" s="1394"/>
      <c r="J502" s="1394"/>
      <c r="K502" s="1394"/>
      <c r="L502" s="1394"/>
      <c r="M502" s="1394"/>
      <c r="N502" s="1394"/>
      <c r="O502" s="1394"/>
    </row>
    <row r="503" spans="1:15" ht="27" x14ac:dyDescent="0.6">
      <c r="A503" s="1427" t="s">
        <v>75</v>
      </c>
      <c r="B503" s="1393"/>
      <c r="C503" s="1393"/>
      <c r="D503" s="1393"/>
      <c r="E503" s="1393"/>
      <c r="F503" s="1393"/>
      <c r="G503" s="1393"/>
      <c r="H503" s="1393"/>
      <c r="I503" s="1394"/>
      <c r="J503" s="1394"/>
      <c r="K503" s="1394"/>
      <c r="L503" s="1394"/>
      <c r="M503" s="1394"/>
      <c r="N503" s="1394"/>
      <c r="O503" s="1394"/>
    </row>
    <row r="504" spans="1:15" ht="27" x14ac:dyDescent="0.6">
      <c r="A504" s="1393" t="s">
        <v>268</v>
      </c>
      <c r="B504" s="1393"/>
      <c r="C504" s="1393"/>
      <c r="D504" s="1393"/>
      <c r="E504" s="1393"/>
      <c r="F504" s="1393"/>
      <c r="G504" s="1393"/>
      <c r="H504" s="1393"/>
      <c r="I504" s="1394"/>
      <c r="J504" s="1394"/>
      <c r="K504" s="1394"/>
      <c r="L504" s="1394"/>
      <c r="M504" s="1394"/>
      <c r="N504" s="1394"/>
      <c r="O504" s="1394"/>
    </row>
  </sheetData>
  <mergeCells count="538">
    <mergeCell ref="E460:F460"/>
    <mergeCell ref="E461:F461"/>
    <mergeCell ref="E462:F462"/>
    <mergeCell ref="E463:F463"/>
    <mergeCell ref="E464:F464"/>
    <mergeCell ref="A451:G451"/>
    <mergeCell ref="E452:F452"/>
    <mergeCell ref="E453:F453"/>
    <mergeCell ref="E454:F454"/>
    <mergeCell ref="E455:F455"/>
    <mergeCell ref="E456:F456"/>
    <mergeCell ref="E457:F457"/>
    <mergeCell ref="E458:F458"/>
    <mergeCell ref="E459:F459"/>
    <mergeCell ref="E442:F442"/>
    <mergeCell ref="E443:F443"/>
    <mergeCell ref="E444:F444"/>
    <mergeCell ref="E445:F445"/>
    <mergeCell ref="E446:F446"/>
    <mergeCell ref="E447:F447"/>
    <mergeCell ref="E448:F448"/>
    <mergeCell ref="E449:F449"/>
    <mergeCell ref="E450:F450"/>
    <mergeCell ref="E435:F435"/>
    <mergeCell ref="M435:N435"/>
    <mergeCell ref="E436:F436"/>
    <mergeCell ref="M436:N436"/>
    <mergeCell ref="E437:F437"/>
    <mergeCell ref="E438:F438"/>
    <mergeCell ref="E439:F439"/>
    <mergeCell ref="E440:F440"/>
    <mergeCell ref="E441:F441"/>
    <mergeCell ref="A430:H430"/>
    <mergeCell ref="E431:F431"/>
    <mergeCell ref="M431:N431"/>
    <mergeCell ref="A432:G432"/>
    <mergeCell ref="M432:N432"/>
    <mergeCell ref="E433:F433"/>
    <mergeCell ref="M433:N433"/>
    <mergeCell ref="E434:F434"/>
    <mergeCell ref="M434:N434"/>
    <mergeCell ref="E385:F385"/>
    <mergeCell ref="E386:F386"/>
    <mergeCell ref="E387:F387"/>
    <mergeCell ref="E388:F388"/>
    <mergeCell ref="E379:F379"/>
    <mergeCell ref="E380:F380"/>
    <mergeCell ref="E381:F381"/>
    <mergeCell ref="E382:F382"/>
    <mergeCell ref="E383:F383"/>
    <mergeCell ref="E384:F384"/>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61:F361"/>
    <mergeCell ref="E362:F362"/>
    <mergeCell ref="E363:F363"/>
    <mergeCell ref="E364:F364"/>
    <mergeCell ref="E365:F365"/>
    <mergeCell ref="E366:F366"/>
    <mergeCell ref="E358:F358"/>
    <mergeCell ref="M358:N358"/>
    <mergeCell ref="E359:F359"/>
    <mergeCell ref="M359:N359"/>
    <mergeCell ref="E360:F360"/>
    <mergeCell ref="M360:N360"/>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A337:G337"/>
    <mergeCell ref="E338:F33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06:F306"/>
    <mergeCell ref="E307:F307"/>
    <mergeCell ref="E308:F308"/>
    <mergeCell ref="E309:F309"/>
    <mergeCell ref="E310:F310"/>
    <mergeCell ref="E311:F311"/>
    <mergeCell ref="E300:F300"/>
    <mergeCell ref="E301:F301"/>
    <mergeCell ref="E302:F302"/>
    <mergeCell ref="E303:F303"/>
    <mergeCell ref="E304:F304"/>
    <mergeCell ref="E305:F305"/>
    <mergeCell ref="E294:F294"/>
    <mergeCell ref="E295:F295"/>
    <mergeCell ref="E296:F296"/>
    <mergeCell ref="E297:F297"/>
    <mergeCell ref="E298:F298"/>
    <mergeCell ref="A299:G299"/>
    <mergeCell ref="E288:F288"/>
    <mergeCell ref="E289:F289"/>
    <mergeCell ref="E290:F290"/>
    <mergeCell ref="E291:F291"/>
    <mergeCell ref="E292:F292"/>
    <mergeCell ref="E293:F293"/>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14:F214"/>
    <mergeCell ref="E215:F215"/>
    <mergeCell ref="E216:F216"/>
    <mergeCell ref="E217:F217"/>
    <mergeCell ref="E218:F218"/>
    <mergeCell ref="E219:F219"/>
    <mergeCell ref="E210:F210"/>
    <mergeCell ref="M210:N210"/>
    <mergeCell ref="E211:F211"/>
    <mergeCell ref="M211:N211"/>
    <mergeCell ref="E212:F212"/>
    <mergeCell ref="E213:F213"/>
    <mergeCell ref="A207:G207"/>
    <mergeCell ref="M207:N207"/>
    <mergeCell ref="E208:F208"/>
    <mergeCell ref="M208:N208"/>
    <mergeCell ref="E209:F209"/>
    <mergeCell ref="M209:N209"/>
    <mergeCell ref="E198:F198"/>
    <mergeCell ref="E199:F199"/>
    <mergeCell ref="E200:F200"/>
    <mergeCell ref="E201:F201"/>
    <mergeCell ref="E206:F206"/>
    <mergeCell ref="M206:N206"/>
    <mergeCell ref="E192:F192"/>
    <mergeCell ref="E193:F193"/>
    <mergeCell ref="E194:F194"/>
    <mergeCell ref="E195:F195"/>
    <mergeCell ref="E196:F196"/>
    <mergeCell ref="E197:F197"/>
    <mergeCell ref="E186:F186"/>
    <mergeCell ref="E187:F187"/>
    <mergeCell ref="A188:G188"/>
    <mergeCell ref="E189:F189"/>
    <mergeCell ref="E190:F190"/>
    <mergeCell ref="E191:F19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01:F101"/>
    <mergeCell ref="M101:N101"/>
    <mergeCell ref="E102:F102"/>
    <mergeCell ref="M102:N102"/>
    <mergeCell ref="E103:F103"/>
    <mergeCell ref="M103:N103"/>
    <mergeCell ref="E98:F98"/>
    <mergeCell ref="M98:N98"/>
    <mergeCell ref="A99:G99"/>
    <mergeCell ref="M99:N99"/>
    <mergeCell ref="E100:F100"/>
    <mergeCell ref="M100:N100"/>
    <mergeCell ref="E88:F88"/>
    <mergeCell ref="E89:F89"/>
    <mergeCell ref="E90:F90"/>
    <mergeCell ref="E91:F91"/>
    <mergeCell ref="E92:F92"/>
    <mergeCell ref="E93:F93"/>
    <mergeCell ref="E82:F82"/>
    <mergeCell ref="E83:F83"/>
    <mergeCell ref="A84:G84"/>
    <mergeCell ref="E85:F85"/>
    <mergeCell ref="E86:F86"/>
    <mergeCell ref="E87:F87"/>
    <mergeCell ref="E76:F76"/>
    <mergeCell ref="E77:F77"/>
    <mergeCell ref="E78:F78"/>
    <mergeCell ref="E79:F79"/>
    <mergeCell ref="E80:F80"/>
    <mergeCell ref="E81:F81"/>
    <mergeCell ref="E71:F71"/>
    <mergeCell ref="M71:N71"/>
    <mergeCell ref="E72:F72"/>
    <mergeCell ref="E73:F73"/>
    <mergeCell ref="E74:F74"/>
    <mergeCell ref="E75:F75"/>
    <mergeCell ref="E68:F68"/>
    <mergeCell ref="M68:N68"/>
    <mergeCell ref="E69:F69"/>
    <mergeCell ref="M69:N69"/>
    <mergeCell ref="E70:F70"/>
    <mergeCell ref="M70:N70"/>
    <mergeCell ref="E60:F60"/>
    <mergeCell ref="E61:F61"/>
    <mergeCell ref="E66:F66"/>
    <mergeCell ref="M66:N66"/>
    <mergeCell ref="A67:G67"/>
    <mergeCell ref="M67:N67"/>
    <mergeCell ref="E54:F54"/>
    <mergeCell ref="E55:F55"/>
    <mergeCell ref="E56:F56"/>
    <mergeCell ref="E57:F57"/>
    <mergeCell ref="E58:F58"/>
    <mergeCell ref="E59:F59"/>
    <mergeCell ref="E48:F48"/>
    <mergeCell ref="E49:F49"/>
    <mergeCell ref="E50:F50"/>
    <mergeCell ref="E51:F51"/>
    <mergeCell ref="A52:G52"/>
    <mergeCell ref="E53:F53"/>
    <mergeCell ref="E42:F42"/>
    <mergeCell ref="E43:F43"/>
    <mergeCell ref="E44:F44"/>
    <mergeCell ref="E45:F45"/>
    <mergeCell ref="E46:F46"/>
    <mergeCell ref="E47:F47"/>
    <mergeCell ref="E38:F38"/>
    <mergeCell ref="M38:N38"/>
    <mergeCell ref="E39:F39"/>
    <mergeCell ref="M39:N39"/>
    <mergeCell ref="E40:F40"/>
    <mergeCell ref="E41:F41"/>
    <mergeCell ref="A35:G35"/>
    <mergeCell ref="M35:N35"/>
    <mergeCell ref="E36:F36"/>
    <mergeCell ref="M36:N36"/>
    <mergeCell ref="E37:F37"/>
    <mergeCell ref="M37:N37"/>
    <mergeCell ref="E26:F26"/>
    <mergeCell ref="E27:F27"/>
    <mergeCell ref="E28:F28"/>
    <mergeCell ref="E29:F29"/>
    <mergeCell ref="E34:F34"/>
    <mergeCell ref="M34:N34"/>
    <mergeCell ref="A20:G20"/>
    <mergeCell ref="E21:F21"/>
    <mergeCell ref="E22:F22"/>
    <mergeCell ref="E23:F23"/>
    <mergeCell ref="E24:F24"/>
    <mergeCell ref="E25:F25"/>
    <mergeCell ref="E14:F14"/>
    <mergeCell ref="E15:F15"/>
    <mergeCell ref="E16:F16"/>
    <mergeCell ref="E17:F17"/>
    <mergeCell ref="E18:F18"/>
    <mergeCell ref="E19:F19"/>
    <mergeCell ref="E11:F11"/>
    <mergeCell ref="E12:F12"/>
    <mergeCell ref="E13:F13"/>
    <mergeCell ref="E5:F5"/>
    <mergeCell ref="M5:N5"/>
    <mergeCell ref="E6:F6"/>
    <mergeCell ref="M6:N6"/>
    <mergeCell ref="E7:F7"/>
    <mergeCell ref="M7:N7"/>
    <mergeCell ref="E2:F2"/>
    <mergeCell ref="M2:N2"/>
    <mergeCell ref="A3:G3"/>
    <mergeCell ref="M3:N3"/>
    <mergeCell ref="E4:F4"/>
    <mergeCell ref="M4:N4"/>
    <mergeCell ref="E8:F8"/>
    <mergeCell ref="E9:F9"/>
    <mergeCell ref="E10:F10"/>
    <mergeCell ref="A392:H392"/>
    <mergeCell ref="E393:F393"/>
    <mergeCell ref="M393:N393"/>
    <mergeCell ref="A394:G394"/>
    <mergeCell ref="M394:N394"/>
    <mergeCell ref="E395:F395"/>
    <mergeCell ref="M395:N395"/>
    <mergeCell ref="E396:F396"/>
    <mergeCell ref="M396:N396"/>
    <mergeCell ref="E397:F397"/>
    <mergeCell ref="M397:N397"/>
    <mergeCell ref="E398:F398"/>
    <mergeCell ref="M398:N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 ref="A468:H468"/>
    <mergeCell ref="E469:F469"/>
    <mergeCell ref="M469:N469"/>
    <mergeCell ref="A470:G470"/>
    <mergeCell ref="M470:N470"/>
    <mergeCell ref="E471:F471"/>
    <mergeCell ref="M471:N471"/>
    <mergeCell ref="E472:F472"/>
    <mergeCell ref="M472:N472"/>
    <mergeCell ref="E473:F473"/>
    <mergeCell ref="M473:N473"/>
    <mergeCell ref="E474:F474"/>
    <mergeCell ref="M474:N474"/>
    <mergeCell ref="E475:F475"/>
    <mergeCell ref="E476:F476"/>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98:F498"/>
    <mergeCell ref="E499:F499"/>
    <mergeCell ref="E500:F500"/>
    <mergeCell ref="E501:F501"/>
    <mergeCell ref="E502:F502"/>
    <mergeCell ref="A489:G489"/>
    <mergeCell ref="E490:F490"/>
    <mergeCell ref="E491:F491"/>
    <mergeCell ref="E492:F492"/>
    <mergeCell ref="E493:F493"/>
    <mergeCell ref="E494:F494"/>
    <mergeCell ref="E495:F495"/>
    <mergeCell ref="E496:F496"/>
    <mergeCell ref="E497:F497"/>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mc:AlternateContent xmlns:mc="http://schemas.openxmlformats.org/markup-compatibility/2006">
      <mc:Choice Requires="x14">
        <oleObject progId="Equation.3" shapeId="17465" r:id="rId52">
          <objectPr defaultSize="0" autoPict="0" r:id="rId5">
            <anchor moveWithCells="1">
              <from>
                <xdr:col>0</xdr:col>
                <xdr:colOff>57150</xdr:colOff>
                <xdr:row>431</xdr:row>
                <xdr:rowOff>342900</xdr:rowOff>
              </from>
              <to>
                <xdr:col>0</xdr:col>
                <xdr:colOff>800100</xdr:colOff>
                <xdr:row>433</xdr:row>
                <xdr:rowOff>47625</xdr:rowOff>
              </to>
            </anchor>
          </objectPr>
        </oleObject>
      </mc:Choice>
      <mc:Fallback>
        <oleObject progId="Equation.3" shapeId="17465" r:id="rId52"/>
      </mc:Fallback>
    </mc:AlternateContent>
    <mc:AlternateContent xmlns:mc="http://schemas.openxmlformats.org/markup-compatibility/2006">
      <mc:Choice Requires="x14">
        <oleObject progId="Equation.3" shapeId="17466" r:id="rId53">
          <objectPr defaultSize="0" autoPict="0" r:id="rId7">
            <anchor moveWithCells="1">
              <from>
                <xdr:col>0</xdr:col>
                <xdr:colOff>57150</xdr:colOff>
                <xdr:row>432</xdr:row>
                <xdr:rowOff>352425</xdr:rowOff>
              </from>
              <to>
                <xdr:col>0</xdr:col>
                <xdr:colOff>800100</xdr:colOff>
                <xdr:row>434</xdr:row>
                <xdr:rowOff>66675</xdr:rowOff>
              </to>
            </anchor>
          </objectPr>
        </oleObject>
      </mc:Choice>
      <mc:Fallback>
        <oleObject progId="Equation.3" shapeId="17466" r:id="rId53"/>
      </mc:Fallback>
    </mc:AlternateContent>
    <mc:AlternateContent xmlns:mc="http://schemas.openxmlformats.org/markup-compatibility/2006">
      <mc:Choice Requires="x14">
        <oleObject progId="Equation.3" shapeId="17467" r:id="rId54">
          <objectPr defaultSize="0" autoPict="0" r:id="rId9">
            <anchor moveWithCells="1">
              <from>
                <xdr:col>0</xdr:col>
                <xdr:colOff>57150</xdr:colOff>
                <xdr:row>433</xdr:row>
                <xdr:rowOff>352425</xdr:rowOff>
              </from>
              <to>
                <xdr:col>0</xdr:col>
                <xdr:colOff>790575</xdr:colOff>
                <xdr:row>435</xdr:row>
                <xdr:rowOff>66675</xdr:rowOff>
              </to>
            </anchor>
          </objectPr>
        </oleObject>
      </mc:Choice>
      <mc:Fallback>
        <oleObject progId="Equation.3" shapeId="17467" r:id="rId54"/>
      </mc:Fallback>
    </mc:AlternateContent>
    <mc:AlternateContent xmlns:mc="http://schemas.openxmlformats.org/markup-compatibility/2006">
      <mc:Choice Requires="x14">
        <oleObject progId="Equation.3" shapeId="17468" r:id="rId55">
          <objectPr defaultSize="0" autoPict="0" r:id="rId11">
            <anchor moveWithCells="1">
              <from>
                <xdr:col>0</xdr:col>
                <xdr:colOff>38100</xdr:colOff>
                <xdr:row>434</xdr:row>
                <xdr:rowOff>352425</xdr:rowOff>
              </from>
              <to>
                <xdr:col>0</xdr:col>
                <xdr:colOff>771525</xdr:colOff>
                <xdr:row>436</xdr:row>
                <xdr:rowOff>66675</xdr:rowOff>
              </to>
            </anchor>
          </objectPr>
        </oleObject>
      </mc:Choice>
      <mc:Fallback>
        <oleObject progId="Equation.3" shapeId="17468" r:id="rId55"/>
      </mc:Fallback>
    </mc:AlternateContent>
    <mc:AlternateContent xmlns:mc="http://schemas.openxmlformats.org/markup-compatibility/2006">
      <mc:Choice Requires="x14">
        <oleObject progId="Equation.3" shapeId="17469" r:id="rId56">
          <objectPr defaultSize="0" autoPict="0" r:id="rId5">
            <anchor moveWithCells="1">
              <from>
                <xdr:col>0</xdr:col>
                <xdr:colOff>57150</xdr:colOff>
                <xdr:row>469</xdr:row>
                <xdr:rowOff>342900</xdr:rowOff>
              </from>
              <to>
                <xdr:col>0</xdr:col>
                <xdr:colOff>800100</xdr:colOff>
                <xdr:row>471</xdr:row>
                <xdr:rowOff>47625</xdr:rowOff>
              </to>
            </anchor>
          </objectPr>
        </oleObject>
      </mc:Choice>
      <mc:Fallback>
        <oleObject progId="Equation.3" shapeId="17469" r:id="rId56"/>
      </mc:Fallback>
    </mc:AlternateContent>
    <mc:AlternateContent xmlns:mc="http://schemas.openxmlformats.org/markup-compatibility/2006">
      <mc:Choice Requires="x14">
        <oleObject progId="Equation.3" shapeId="17470" r:id="rId57">
          <objectPr defaultSize="0" autoPict="0" r:id="rId7">
            <anchor moveWithCells="1">
              <from>
                <xdr:col>0</xdr:col>
                <xdr:colOff>57150</xdr:colOff>
                <xdr:row>470</xdr:row>
                <xdr:rowOff>352425</xdr:rowOff>
              </from>
              <to>
                <xdr:col>0</xdr:col>
                <xdr:colOff>800100</xdr:colOff>
                <xdr:row>472</xdr:row>
                <xdr:rowOff>66675</xdr:rowOff>
              </to>
            </anchor>
          </objectPr>
        </oleObject>
      </mc:Choice>
      <mc:Fallback>
        <oleObject progId="Equation.3" shapeId="17470" r:id="rId57"/>
      </mc:Fallback>
    </mc:AlternateContent>
    <mc:AlternateContent xmlns:mc="http://schemas.openxmlformats.org/markup-compatibility/2006">
      <mc:Choice Requires="x14">
        <oleObject progId="Equation.3" shapeId="17471" r:id="rId58">
          <objectPr defaultSize="0" autoPict="0" r:id="rId9">
            <anchor moveWithCells="1">
              <from>
                <xdr:col>0</xdr:col>
                <xdr:colOff>57150</xdr:colOff>
                <xdr:row>471</xdr:row>
                <xdr:rowOff>352425</xdr:rowOff>
              </from>
              <to>
                <xdr:col>0</xdr:col>
                <xdr:colOff>790575</xdr:colOff>
                <xdr:row>473</xdr:row>
                <xdr:rowOff>66675</xdr:rowOff>
              </to>
            </anchor>
          </objectPr>
        </oleObject>
      </mc:Choice>
      <mc:Fallback>
        <oleObject progId="Equation.3" shapeId="17471" r:id="rId58"/>
      </mc:Fallback>
    </mc:AlternateContent>
    <mc:AlternateContent xmlns:mc="http://schemas.openxmlformats.org/markup-compatibility/2006">
      <mc:Choice Requires="x14">
        <oleObject progId="Equation.3" shapeId="17472" r:id="rId59">
          <objectPr defaultSize="0" autoPict="0" r:id="rId11">
            <anchor moveWithCells="1">
              <from>
                <xdr:col>0</xdr:col>
                <xdr:colOff>38100</xdr:colOff>
                <xdr:row>472</xdr:row>
                <xdr:rowOff>352425</xdr:rowOff>
              </from>
              <to>
                <xdr:col>0</xdr:col>
                <xdr:colOff>771525</xdr:colOff>
                <xdr:row>474</xdr:row>
                <xdr:rowOff>66675</xdr:rowOff>
              </to>
            </anchor>
          </objectPr>
        </oleObject>
      </mc:Choice>
      <mc:Fallback>
        <oleObject progId="Equation.3" shapeId="17472" r:id="rId5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79"/>
  <sheetViews>
    <sheetView topLeftCell="A52" zoomScaleNormal="100" workbookViewId="0">
      <selection activeCell="A74" sqref="A74"/>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row r="65" spans="1:6" ht="21.75" thickBot="1" x14ac:dyDescent="0.5">
      <c r="A65" s="118" t="s">
        <v>599</v>
      </c>
      <c r="B65" s="118"/>
      <c r="C65" s="118"/>
      <c r="D65" s="118"/>
      <c r="E65" s="118"/>
    </row>
    <row r="66" spans="1:6" ht="21.75" thickBot="1" x14ac:dyDescent="0.5">
      <c r="A66" s="119" t="s">
        <v>272</v>
      </c>
      <c r="B66" s="120" t="s">
        <v>1</v>
      </c>
      <c r="C66" s="121" t="s">
        <v>574</v>
      </c>
      <c r="D66" s="122" t="s">
        <v>171</v>
      </c>
      <c r="E66" s="119" t="s">
        <v>273</v>
      </c>
      <c r="F66" s="119" t="s">
        <v>274</v>
      </c>
    </row>
    <row r="67" spans="1:6" x14ac:dyDescent="0.45">
      <c r="A67" s="123" t="s">
        <v>275</v>
      </c>
      <c r="B67" s="124" t="s">
        <v>276</v>
      </c>
      <c r="C67" s="132">
        <v>0.1</v>
      </c>
      <c r="D67" s="125">
        <v>1.4999999999999999E-2</v>
      </c>
      <c r="E67" s="130">
        <v>1</v>
      </c>
      <c r="F67" s="130">
        <v>1</v>
      </c>
    </row>
    <row r="68" spans="1:6" ht="21.75" thickBot="1" x14ac:dyDescent="0.5">
      <c r="A68" s="126" t="s">
        <v>277</v>
      </c>
      <c r="B68" s="127" t="s">
        <v>276</v>
      </c>
      <c r="C68" s="133" t="s">
        <v>283</v>
      </c>
      <c r="D68" s="128">
        <v>6.0000000000000001E-3</v>
      </c>
      <c r="E68" s="131">
        <v>0.5</v>
      </c>
      <c r="F68" s="131">
        <v>0.1</v>
      </c>
    </row>
    <row r="69" spans="1:6" x14ac:dyDescent="0.45">
      <c r="A69" s="129" t="s">
        <v>279</v>
      </c>
    </row>
    <row r="70" spans="1:6" x14ac:dyDescent="0.45">
      <c r="A70" s="129" t="s">
        <v>280</v>
      </c>
    </row>
    <row r="71" spans="1:6" x14ac:dyDescent="0.45">
      <c r="A71" s="129" t="s">
        <v>281</v>
      </c>
    </row>
    <row r="73" spans="1:6" ht="21.75" thickBot="1" x14ac:dyDescent="0.5">
      <c r="A73" s="118" t="s">
        <v>627</v>
      </c>
      <c r="B73" s="118"/>
      <c r="C73" s="118"/>
      <c r="D73" s="118"/>
      <c r="E73" s="118"/>
    </row>
    <row r="74" spans="1:6" ht="21.75" thickBot="1" x14ac:dyDescent="0.5">
      <c r="A74" s="119" t="s">
        <v>272</v>
      </c>
      <c r="B74" s="120" t="s">
        <v>1</v>
      </c>
      <c r="C74" s="121" t="s">
        <v>625</v>
      </c>
      <c r="D74" s="122" t="s">
        <v>171</v>
      </c>
      <c r="E74" s="119" t="s">
        <v>273</v>
      </c>
      <c r="F74" s="119" t="s">
        <v>274</v>
      </c>
    </row>
    <row r="75" spans="1:6" x14ac:dyDescent="0.45">
      <c r="A75" s="123" t="s">
        <v>275</v>
      </c>
      <c r="B75" s="124" t="s">
        <v>276</v>
      </c>
      <c r="C75" s="132"/>
      <c r="D75" s="125">
        <v>1.4999999999999999E-2</v>
      </c>
      <c r="E75" s="130">
        <v>1</v>
      </c>
      <c r="F75" s="130">
        <v>1</v>
      </c>
    </row>
    <row r="76" spans="1:6" ht="21.75" thickBot="1" x14ac:dyDescent="0.5">
      <c r="A76" s="126" t="s">
        <v>277</v>
      </c>
      <c r="B76" s="127" t="s">
        <v>276</v>
      </c>
      <c r="C76" s="133"/>
      <c r="D76" s="128">
        <v>6.0000000000000001E-3</v>
      </c>
      <c r="E76" s="131">
        <v>0.5</v>
      </c>
      <c r="F76" s="131">
        <v>0.1</v>
      </c>
    </row>
    <row r="77" spans="1:6" x14ac:dyDescent="0.45">
      <c r="A77" s="129" t="s">
        <v>279</v>
      </c>
    </row>
    <row r="78" spans="1:6" x14ac:dyDescent="0.45">
      <c r="A78" s="129" t="s">
        <v>280</v>
      </c>
    </row>
    <row r="79" spans="1:6" x14ac:dyDescent="0.45">
      <c r="A79"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ปีงบ68</vt:lpstr>
      <vt:lpstr>ปีงบ67</vt:lpstr>
      <vt:lpstr>ปีงบ66</vt:lpstr>
      <vt:lpstr>ปีงบ65</vt:lpstr>
      <vt:lpstr>ปีงบ64</vt:lpstr>
      <vt:lpstr>ปีงบ63</vt:lpstr>
      <vt:lpstr>ปีงบ62</vt:lpstr>
      <vt:lpstr>ปีงบ61</vt:lpstr>
      <vt:lpstr>มหาสวัสดิ์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ผดุงขวัญ ศรีสุวรรณกาฬ</cp:lastModifiedBy>
  <dcterms:created xsi:type="dcterms:W3CDTF">2022-03-21T08:32:44Z</dcterms:created>
  <dcterms:modified xsi:type="dcterms:W3CDTF">2025-02-10T07:23:39Z</dcterms:modified>
</cp:coreProperties>
</file>