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02255\Desktop\2567\เสี่ยง 67\"/>
    </mc:Choice>
  </mc:AlternateContent>
  <xr:revisionPtr revIDLastSave="0" documentId="13_ncr:1_{C38EEF8D-C411-42B5-8C37-29A3FDD9EB2C}" xr6:coauthVersionLast="47" xr6:coauthVersionMax="47" xr10:uidLastSave="{00000000-0000-0000-0000-000000000000}"/>
  <bookViews>
    <workbookView xWindow="-120" yWindow="-120" windowWidth="29040" windowHeight="15840" tabRatio="737" activeTab="1" xr2:uid="{00000000-000D-0000-FFFF-FFFF00000000}"/>
  </bookViews>
  <sheets>
    <sheet name="dataset" sheetId="5" r:id="rId1"/>
    <sheet name="1แบบเสนอความเสี่ยงและกำหนดเ " sheetId="8" r:id="rId2"/>
    <sheet name="2ระบุประเด็นความเสี่ยง" sheetId="2" r:id="rId3"/>
    <sheet name="3แผนบริหารจัดการความเสี่ยง" sheetId="9" r:id="rId4"/>
    <sheet name="4แบบประมาณการงบประมาณ" sheetId="4" r:id="rId5"/>
  </sheets>
  <definedNames>
    <definedName name="_xlnm.Print_Titles" localSheetId="2">'2ระบุประเด็นความเสี่ยง'!$5:$6</definedName>
    <definedName name="_xlnm.Print_Titles" localSheetId="3">'3แผนบริหารจัดการความเสี่ยง'!$8:$8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D24" i="4"/>
  <c r="D19" i="4"/>
  <c r="D23" i="4"/>
  <c r="D22" i="4"/>
  <c r="D21" i="4"/>
  <c r="D18" i="4"/>
  <c r="D17" i="4"/>
  <c r="D16" i="4"/>
  <c r="D15" i="4"/>
  <c r="D13" i="4"/>
  <c r="D12" i="4"/>
  <c r="D11" i="4"/>
  <c r="D10" i="4"/>
  <c r="C3" i="9" l="1"/>
  <c r="A3" i="9"/>
  <c r="G22" i="2" l="1"/>
  <c r="G21" i="2"/>
  <c r="G20" i="2"/>
  <c r="G19" i="2"/>
  <c r="G18" i="2"/>
  <c r="G17" i="2"/>
  <c r="G16" i="2"/>
  <c r="G15" i="2"/>
  <c r="G12" i="2"/>
  <c r="A7" i="2"/>
  <c r="B3" i="2"/>
  <c r="A3" i="2"/>
  <c r="F5" i="8"/>
  <c r="G8" i="2" l="1"/>
  <c r="G14" i="2"/>
  <c r="G13" i="2"/>
  <c r="G11" i="2"/>
  <c r="G10" i="2"/>
  <c r="G7" i="2" l="1"/>
  <c r="G9" i="2"/>
</calcChain>
</file>

<file path=xl/sharedStrings.xml><?xml version="1.0" encoding="utf-8"?>
<sst xmlns="http://schemas.openxmlformats.org/spreadsheetml/2006/main" count="351" uniqueCount="240">
  <si>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</si>
  <si>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</si>
  <si>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</si>
  <si>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</si>
  <si>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</si>
  <si>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</si>
  <si>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</si>
  <si>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</si>
  <si>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</si>
  <si>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</si>
  <si>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</si>
  <si>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</si>
  <si>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</si>
  <si>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</si>
  <si>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</si>
  <si>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</si>
  <si>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</si>
  <si>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</si>
  <si>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</si>
  <si>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</si>
  <si>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</si>
  <si>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</si>
  <si>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</si>
  <si>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</si>
  <si>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</si>
  <si>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</si>
  <si>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</si>
  <si>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</si>
  <si>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</si>
  <si>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</si>
  <si>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</si>
  <si>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</si>
  <si>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</si>
  <si>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</si>
  <si>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</si>
  <si>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</si>
  <si>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</si>
  <si>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</si>
  <si>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</si>
  <si>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</si>
  <si>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</si>
  <si>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</si>
  <si>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</si>
  <si>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</si>
  <si>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</si>
  <si>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</si>
  <si>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</si>
  <si>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</si>
  <si>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</si>
  <si>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</si>
  <si>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</si>
  <si>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</si>
  <si>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</si>
  <si>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</si>
  <si>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</si>
  <si>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</si>
  <si>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</si>
  <si>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</si>
  <si>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</si>
  <si>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</si>
  <si>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</si>
  <si>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</si>
  <si>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</si>
  <si>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</si>
  <si>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</si>
  <si>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</si>
  <si>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</si>
  <si>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</si>
  <si>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</si>
  <si>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</si>
  <si>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</si>
  <si>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</si>
  <si>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</si>
  <si>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</si>
  <si>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</si>
  <si>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</si>
  <si>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</si>
  <si>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รัฐวิสาหกิจ </t>
  </si>
  <si>
    <t xml:space="preserve">หน่วยงานอื่นๆของรัฐ 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</si>
  <si>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</si>
  <si>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</si>
  <si>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</si>
  <si>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</si>
  <si>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</si>
  <si>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</si>
  <si>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</si>
  <si>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</si>
  <si>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</si>
  <si>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</si>
  <si>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</si>
  <si>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</si>
  <si>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</si>
  <si>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</si>
  <si>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</si>
  <si>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</si>
  <si>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</si>
  <si>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</si>
  <si>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</si>
  <si>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</si>
  <si>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</si>
  <si>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</si>
  <si>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</si>
  <si>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</si>
  <si>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</si>
  <si>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</si>
  <si>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</si>
  <si>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</si>
  <si>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</si>
  <si>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</si>
  <si>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</si>
  <si>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</si>
  <si>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</si>
  <si>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</si>
  <si>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</si>
  <si>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</si>
  <si>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</si>
  <si>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</si>
  <si>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</si>
  <si>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</si>
  <si>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r>
      <t xml:space="preserve">ประมาณการงบประมาณ 
</t>
    </r>
    <r>
      <rPr>
        <sz val="16"/>
        <color theme="1"/>
        <rFont val="TH SarabunIT๙"/>
        <family val="2"/>
      </rPr>
      <t>(Cost breakdown)</t>
    </r>
  </si>
  <si>
    <t>ประเด็นความเสี่ยง</t>
  </si>
  <si>
    <t>(เป็นผู้รับผิดชอบจัดทำแผนบริหารความเสี่ยง)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</si>
  <si>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</si>
  <si>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 xml:space="preserve">  การจัดทำรายงานขอจ้าง</t>
  </si>
  <si>
    <t xml:space="preserve">  การเผยแพร่ร่างประกาศ / การประกาศประกวดราคา</t>
  </si>
  <si>
    <t xml:space="preserve">  การตรวจเอกสารและการพิจารณาเอกสารของผู้ประกอบการที่ยื่นข้อเสนอ</t>
  </si>
  <si>
    <t xml:space="preserve">  การลงนามสัญญา</t>
  </si>
  <si>
    <t xml:space="preserve">  งานก่อสร้าง</t>
  </si>
  <si>
    <t xml:space="preserve">  การตรวจงาน / ส่งมอบงาน</t>
  </si>
  <si>
    <t xml:space="preserve">  เหตุผลความจำเป็นในการจัดซื้อจัดจ้าง</t>
  </si>
  <si>
    <t xml:space="preserve">  2.2 เจ้าหน้าที่กำหนดปริมาณงานและรายการที่ไม่จำเป็นไว้ในสัญญา ซึ่งอาจทำให้การใช้จ่ายงบประมาณไม่คุ้มค่า โปร่งใส ส่งผลให้มูลค่างานสูงกว่าความเป็นจริง</t>
  </si>
  <si>
    <t xml:space="preserve">  การนำเสนอผู้ว่าการและคณะกรรมการการประปานครหลวง</t>
  </si>
  <si>
    <t xml:space="preserve">  2.1 เจ้าหน้าที่กำหนดคุณสมบัติบางรายการขึ้นมาเป็นกรณีพิเศษเพื่อกีดกันการแข่งขันทำให้มีการแข่งขันน้อยราย หรืออาจเกิดการเอื้อประโยชน์โดยไม่ตั้งใจกับผู้ประกอบการบางราย</t>
  </si>
  <si>
    <t xml:space="preserve">  เจ้าหน้าที่ทำเอกสารหรือนำเสนอรายละเอียดของงานไม่ครบถ้วน ส่งผลให้การพิจารณาอนุมัติผิดพลาด</t>
  </si>
  <si>
    <t xml:space="preserve">  เจ้าหน้าที่เปลี่ยนแปลงเงื่อนไขในสัญญา ส่งผลให้มีการเปลี่ยนแปลงระยะเวลาของสัญญา หรือราคาค่างานก่อสร้าง ซึ่งอาจเอื้อประโยชน์ให้กับผู้ประกอบการ</t>
  </si>
  <si>
    <t xml:space="preserve">  1.กำหนดให้มีการนำเข้าข้อมูลแผนงานจากหน่วยงานต่าง ๆ
  2.กำหนดให้มีการขออนุมัติในหลักการการดำเนินงานจากผู้บริหารตามลำดับขั้น
  3.กำหนดให้มีการนำเหตุผลความจำเป็นในการจัดซื้อจัดจ้างที่ดำเนินการแล้วเสร็จ ให้บันทึกในระบบ ENG-DOC เพื่อเป็นการเผยแพร่และร่วมตรวจสอบได้</t>
  </si>
  <si>
    <t>6 เดือน</t>
  </si>
  <si>
    <t>ไม่มีค่าใช้จ่าย</t>
  </si>
  <si>
    <t>หน่วยงานจัดซื้อจัดจ้าง</t>
  </si>
  <si>
    <t xml:space="preserve">  1. เหตุผลความจำเป็นในการจัดซื้อจัดจ้าง</t>
  </si>
  <si>
    <t xml:space="preserve">  การกำหนดขอบเขตของงาน (TOR) และแบบรูปรายการงานก่อสร้าง และกำหนดราคากลาง</t>
  </si>
  <si>
    <t xml:space="preserve">  4.1 ผู้ประกอบการแสดงความเห็นเกี่ยวกับ ขอบเขตของงาน (TOR) หรือร้องเรียนว่าคุณสมบัติ หรือเกณฑ์การคัดเลือก ไม่เป็นธรรม หรือไม่สอดคล้องกับวัตถุประสงค์ของงาน เนื่องจากอาจกำหนดขึ้นเพื่อเอื้อประโยชน์ให้แก่ผู้ประกอบการบางราย</t>
  </si>
  <si>
    <t xml:space="preserve">  4.2 เจ้าหน้าที่เผยแพร่ข้อมูลหรือรายการของราคากลางไม่ครบถ้วน ส่งผลให้การเสนอรายละเอียดราคาของผู้ประกอบการไม่ครบถ้วนตามที่กำหนด หรือไม่เป็นธรรมกับผู้ประกอบการ</t>
  </si>
  <si>
    <t xml:space="preserve">  5.1 เจ้าหน้าที่ไม่พิจารณาผู้เสนอราคาที่มีคุณสมบัติเหมาะสม ทั้งที่มีคุณสมบัติเป็นไปตามที่กำหนด เพื่อกีดกันการยื่นข้อเสนอ</t>
  </si>
  <si>
    <t xml:space="preserve">  9.1 เจ้าหน้าที่บันทึกข้อมูลของงานก่อสร้างที่ส่งมอบไม่ครบถ้วนและไม่ถูกต้อง</t>
  </si>
  <si>
    <t xml:space="preserve">  9.2 เจ้าหน้าที่เอื้อประโยชน์กับผู้ประกอบการโดยการตรวจรับงานที่ยังไม่สมบูรณ์ครบถ้วน (เช่น การประวิงเวลายืดการตรวจรับงานออกไป หรือรับสินบนจากผู้ประกอบการเพื่อให้ตรวจรับงานถูกต้องในขณะที่งานไม่เป็นไปตามสัญญา)</t>
  </si>
  <si>
    <t xml:space="preserve">  2. การกำหนดขอบเขตของงาน (TOR) และแบบรูปรายการงานก่อสร้าง และการกำหนดราคากลาง</t>
  </si>
  <si>
    <t xml:space="preserve">  3. การจัดทำรายงานขอจ้าง</t>
  </si>
  <si>
    <t xml:space="preserve">  4. การเผยแพร่ร่างประกาศ / การประกาศประกวดราคา</t>
  </si>
  <si>
    <t xml:space="preserve">  5.   การตรวจเอกสารและการพิจารณาเอกสารของผู้ประกอบการที่ยื่นข้อเสนอ</t>
  </si>
  <si>
    <t xml:space="preserve">  4.2 ผู้ประกอบการแสดงความเห็นเกี่ยวกับ ขอบเขตของงาน (TOR) หรือร้องเรียนว่าคุณสมบัติ หรือเกณฑ์การคัดเลือก ไม่เป็นธรรม หรือไม่สอดคล้องกับวัตถุประสงค์ของงาน เนื่องจากอาจกำหนดขึ้นเพื่อเอื้อประโยชน์ให้แก่ผู้ประกอบการบางราย</t>
  </si>
  <si>
    <t xml:space="preserve">  1. จัดทำรายการวัสดุหรืออุปกรณ์ ตามรายละเอียดของแบบเพื่อตรวจสอบรายการตามรายละเอียดการเสนอราคา</t>
  </si>
  <si>
    <t xml:space="preserve">  1. การใช้ตารางสรุปรายการเพื่อตรวจสอบความครบถ้วนของเอกสาร</t>
  </si>
  <si>
    <t xml:space="preserve">  2. การใช้ตารางสรุปรายการแสดงความคิดเห็นของผู้ประกอบการ
</t>
  </si>
  <si>
    <t xml:space="preserve">  1. แต่งตั้งคณะกรรมการพิจารณาผลการประกวดราคา
  2. จัดทำตารางสรุปรายชื่อผู้ประกอบการที่ยื่นข้อเสนอทั้งหมด</t>
  </si>
  <si>
    <t xml:space="preserve">  5.2 เจ้าหน้าที่นำเอกสารการยื่นข้อเสนอบางรายการของผู้ประกอบการออก ส่งผลให้ผู้ประกอบการขาดคุณสมบัติ และเป็นการกีดกันการยื่นข้อเสนอ</t>
  </si>
  <si>
    <t xml:space="preserve">  5.4 เจ้าหน้าที่ถูกแทรกแทรงจากบุคคลภายนอกให้เลือกผู้ประกอบการบางราย หรือพิจารณาผู้ประกอบการบางรายเป็นกรณีพิเศษ เพื่อให้เป็นผู้ชนะการเสนอราคา</t>
  </si>
  <si>
    <t xml:space="preserve">  6. การนำเสนอผู้ว่าการและคณะกรรมการการประปานครหลวง</t>
  </si>
  <si>
    <t xml:space="preserve">  7. การลงนามสัญญา</t>
  </si>
  <si>
    <t xml:space="preserve">  8. งานก่อสร้าง</t>
  </si>
  <si>
    <t xml:space="preserve">  9. การตรวจงาน / ส่งมอบงาน</t>
  </si>
  <si>
    <t xml:space="preserve">  กำหนดวันและเวลาสำหรับการลงนามที่แน่นอน</t>
  </si>
  <si>
    <t>หน่วยงานก่อสร้าง</t>
  </si>
  <si>
    <t xml:space="preserve">  ประชุมติดตามผลงานก่อสร้างอย่างต่อเนื่อง</t>
  </si>
  <si>
    <t>ตลอดระยะเวลาสัญญา</t>
  </si>
  <si>
    <t>งานก่อสร้างถังเก็บน้ำใส ขนาด 80,000 ลูกบาศก์เมตร ที่สถานีสูบจ่ายน้ำบางพลี สัญญา G-BP-9</t>
  </si>
  <si>
    <t xml:space="preserve">การประปานครหลวง  </t>
  </si>
  <si>
    <t>น้อยกว่า 20%</t>
  </si>
  <si>
    <t>20-50%</t>
  </si>
  <si>
    <t>มากกว่า 50%</t>
  </si>
  <si>
    <t>ไม่เกินร้อยละ 10
ของวงเงินงบประมาณ</t>
  </si>
  <si>
    <t>ไม่เกินร้อยละ 20
ของวงเงินงบประมาณ</t>
  </si>
  <si>
    <t>ไม่เกินร้อยละ 50
ของวงเงินงบประมาณ</t>
  </si>
  <si>
    <t>ไม่เกินร้อยละ 80
ของวงเงินงบประมาณ</t>
  </si>
  <si>
    <t>ไม่เกินร้อยละ 90
ของวงเงินงบประมาณ</t>
  </si>
  <si>
    <t xml:space="preserve">  1. จัดจ้างผู้ควบคุมงานก่อสร้าง เพื่อให้งานก่อสร้างดำเนินไปตามแผนงาน และคอยช่วยสอดส่องการประพฤติมิชอบของคณะกรรมการตรวจรับงาน
  2. ประชุมติดตามผลงานก่อสร้างอย่างต่อเนื่อง</t>
  </si>
  <si>
    <t>https://www.mwa.co.th/services/mwa-anti-corruption/assessment-mssessment/fraud-risk-management/</t>
  </si>
  <si>
    <t xml:space="preserve">  1. งานก่อสร้างถังเก็บน้ำใส ขนาด 80,000 ลูกบาศก์เมตร ที่สถานีสูบจ่ายน้ำบางพลี (สัญญา G-BP-9) ได้มีผู้ให้บริการควบคุมงานก่อสร้าง ซึ่งเป็นผู้ให้บริการเดียวกับงานจ้างออกแบบ (สัญญา SDSV-901) โดยผู้ให้บริการควบคุมงานมีความเชี่ยวชาญและความเข้าใจเกี่ยวกับรายละเอียดของงานก่อสร้าง ข้อจำกัดของงานก่อสร้าง และแบบก่อสร้าง (Construction Drawing) เป็นอย่างดี เนื่องจากเป็นผู้ดำเนินการออกแบบเอง เพื่อช่วยอำนวยความสะดวกให้แก่คณะกรรมการตรวจรับงาน และลดช่องว่างให้การประพฤติมิชอบหรือรับสินบนของคณะกรรมการ 
  2.1. ประชุมคณะกรรมการและผู้เกี่ยวข้องเพื่อสรุปความก้าวหน้าของงาน
  2.2. ตรวจสอบคุณภาพทางกายภาพเป็นประจำทุกวัน
  2.3.  จัดทำรายงานความก้าวหน้างานก่อสร้างทุกเดือนพร้อมส่งให้หน่วยงานกลางจัดเก็บรวบรวมเพื่อใช้เป็นหลักฐาน
  2.4. จัดทำระบบติดตามงาน (Dash Board) เพื่อให้ผู้บริหารสามารถทราบถึงสถานะ, ช่วงเวลาในการปฏิบัติงานในแต่ละขั้นตอน และความก้าวหน้างานก่อสร้างรายเดือน รวมถึงปัญหาอุปสรรคของการทำงาน เพื่อให้สามารถกำกับดูแลได้อย่างใกล้ชิด โดยมุ่งเน้นไปที่กลุ่มงานสถานีสูบจ่ายน้ำเป็นสำคัญ</t>
  </si>
  <si>
    <t xml:space="preserve">  1. จัดจ้างผู้ให้บริการเพื่อออกแบบงานก่อสร้าง พร้อมทั้งกำหนดให้ต้องดำเนินงานกำหนดขอบเขตของงาน (TOR) และแบบรูปรายการงานก่อสร้าง เนื่องจากผู้ออกแบบจะทราบรายละเอียดของงาน
  2. แต่งตั้งคณะกรรมการกำหนดขอบเขตของงานฯ ให้ดำเนินงานควบคู่กับผู้ออกแบบ</t>
  </si>
  <si>
    <t xml:space="preserve">  1.เจ้าหน้าที่กำหนดให้มีการนำข้อมูลประกอบการจัดทำรายงานขอจ้างพร้อมทั้งรายงานขอจ้างที่ดำเนินการแล้วเสร็จบันทึกในระบบ ENG-DOC เพื่อเป็นการเผยแพร่และร่วมตรวจสอบได้
  2.กำหนดให้การจัดส่งรายงานขอจ้างจะต้องจัดส่งผ่านสายงานบังคับบัญชาตามลำดับขั้นเพื่อให้พิจารณาก่อนนำเสนอให้ผู้มีอำนาจอนุมัติ </t>
  </si>
  <si>
    <t xml:space="preserve">  1. เจ้าหน้าที่จัดทำบันทึกเสนอผู้มีอำนาจลงนามแต่งตั้งคณะกรรมการพิจารณาผลการประกวดราคาเพื่อร่วมให้ความคิดเห็น ข้อเสนอแนะ
  2. กำหนดให้คณะกรรมการพิจารณาผลการประกวดราคามีส่วนร่วมในขั้นตอนการรับเอกสารการยื่นข้อเสนอของผู้ประกอบการ (Download จากเว็ปไซต์) และร่วมตรวจสอบความครบถ้วนของเอกสารขั้นต้น</t>
  </si>
  <si>
    <t xml:space="preserve">  1. เจ้าหน้าที่จัดทำบันทึกเสนอผู้มีอำนาจลงนามแต่งตั้งคณะกรรมการพิจารณาผลการประกวดราคาเพื่อร่วมให้ความคิดเห็น ข้อเสนอแนะ
  2. บันทึกรายการเอกสารที่ผู้ประกอบการได้ยื่นข้อเสนอทุกรายการ 
  3. กำหนดให้คณะกรรมการพิจารณาผลการประกวดราคาตรวจสอบเอกสารการยื่นข้อเสนอของผู้ประกอบการทั้งหมดในระบบ e-GP และบันทึกเอกสารเข้าระบบ ENG-DOC เพื่อให้เจ้าหน้าที่และคณะกรรมการที่เกี่ยวข้องสามารถตรวจสอบได้ตลอดเวลา</t>
  </si>
  <si>
    <t xml:space="preserve">  1. จัดทำตารางสรุปรายการที่ต้องนำเสนอพร้อมทั้งให้ผู้บังคับบัญชาร่วมตรวจสอบ
  2. การใช้ระบบการจัดการเอกสารสารสนเทศอิเล็กทรอนิก (ENG-DOC) เพื่อเป็นแหล่งข้อมูลการจัดจ้างสำหรับเจ้าหน้าที่ในขั้นตอนประกวดราคา (เป็นมาตรการควบคุมเพิ่มเติมจากการดำเนินงานปกติ)</t>
  </si>
  <si>
    <t xml:space="preserve"> ตำแหน่ง ผู้อำนวยการฝ่ายบริหารโครงการ</t>
  </si>
  <si>
    <t>เบอร์โทรศัพท์ 02-504-0123 ต่อ 1414</t>
  </si>
  <si>
    <r>
      <t xml:space="preserve">  เจ้าหน้าที่พิจารณาเหตุผลความจำเป็นของงาน การจัดทำเอกสารประกอบทุกอย่างเพียงบุคคลเดียว อาจทำให้เหตุผลของงานไม่ตรงตามความต้องการหรือเป็น</t>
    </r>
    <r>
      <rPr>
        <b/>
        <u/>
        <sz val="14"/>
        <color theme="1"/>
        <rFont val="TH SarabunIT๙"/>
        <family val="2"/>
      </rPr>
      <t>การเอื้อประโยชน์กับผู้ประกอบการบางรายและใช้เป็นช่องทางการเรียกรับผลประโยชน์หรือสินบน</t>
    </r>
  </si>
  <si>
    <r>
      <t xml:space="preserve">  การใช้ระบบการจัดการเอกสารสารสนเทศอิเล็กทรอนิก (ENG-DOC) เพื่อเป็นแหล่งข้อมูลสำหรับการจัดทำเอกสารในขั้นตอนเริ่มต้นร่วมกัน </t>
    </r>
    <r>
      <rPr>
        <sz val="14"/>
        <rFont val="TH SarabunIT๙"/>
        <family val="2"/>
      </rPr>
      <t>(เป็นมาตรการควบคุมเพิ่มเติมจากการดำเนินงานปกติ)</t>
    </r>
  </si>
  <si>
    <r>
      <t xml:space="preserve">  การใช้ระบบการจัดการเอกสารสารสนเทศอิเล็กทรอนิก (ENG-DOC) เพื่อเป็นแหล่งข้อมูลสำหรับการจัดทำเอกสารในขั้นตอนการขอจ้างสำหรับเจ้าหน้าที่เฉพาะกลุ่ม </t>
    </r>
    <r>
      <rPr>
        <sz val="14"/>
        <rFont val="TH SarabunIT๙"/>
        <family val="2"/>
      </rPr>
      <t>(เป็นมาตรการควบคุมเพิ่มเติมจากการดำเนินงานปกติ)</t>
    </r>
  </si>
  <si>
    <r>
      <t xml:space="preserve">  9.1 เจ้าหน้าที่บันทึกข้อมูลของงานก่อสร้างที่ส่งมอบไม่ครบถ้วนและไม่ถูกต้อง
  9.2 เจ้าหน้าที่เอื้อประโยชน์กับผู้ประกอบการโดยการตรวจรับงานที่ยังไม่สมบูรณ์ครบถ้วน (เช่น การประวิงเวลายืดการตรวจรับงานออกไป หรือ</t>
    </r>
    <r>
      <rPr>
        <b/>
        <u/>
        <sz val="14"/>
        <color theme="1"/>
        <rFont val="TH SarabunIT๙"/>
        <family val="2"/>
      </rPr>
      <t>รับสินบนจากผู้ประกอบการเพื่อให้ตรวจรับงานถูกต้องในขณะที่งานไม่เป็นไปตามสัญญา)</t>
    </r>
  </si>
  <si>
    <t>การประปานครหลวง</t>
  </si>
  <si>
    <t>กลุ่มงานที่ 1 งานก่อสร้างถังเก็บน้ำใส</t>
  </si>
  <si>
    <t>งานสถาปัตยกรรม</t>
  </si>
  <si>
    <t>ประกอบด้วย งานวัสดุตกแต่งผิวพื้น งานตกแต่งผนัง งานตกแต่งฝ้าเพดาน งานทาสี งานตีเส้นจราจรบนถังน้ำใส และงานอื่นๆ</t>
  </si>
  <si>
    <t>งานโครงสร้าง</t>
  </si>
  <si>
    <t>งานระบบไฟฟ้าและสื่อสาร</t>
  </si>
  <si>
    <t>งานระบบท่อ วาล์วและอุปกรณ์ประกอบ</t>
  </si>
  <si>
    <t>ประกอบด้วย งานท่อและอุปกรณ์ งานวาล์ว ประตูน้ำและอุปกรณ์ งานอุปกรณ์ประกอบและอื่นๆ</t>
  </si>
  <si>
    <t>กลุ่มงานที่ 2 ระบบจ่ายสารเคมี</t>
  </si>
  <si>
    <t>งานระบบสุขาภิบาล และระบบดับเพลิง</t>
  </si>
  <si>
    <t>งานระบบจ่ายโซเดียมไฮโปรคลอไรด์ (คลอรีนน้ำ)</t>
  </si>
  <si>
    <t>ประกอบด้วย งานสายไฟ และท่อร้อยสายไฟ (LV Main Feeder) งาน Lighting &amp; Outlet งาน Cable and Conduit fotr Lighting &amp; Outlet System งาน CCTV System งาน PLC &amp; SCADA &amp; Instrumentation</t>
  </si>
  <si>
    <t>ประกอบด้วย งานระบบดับเพลิง และอุปกรณ์อื่นๆ</t>
  </si>
  <si>
    <t>ประกอบด้วย งานระบบท่อ วาล์วและอุปกรณ์ประกอบ งานถังเก็บโซเดียมไฮโปรคลอไรด์ (คลอรีนน้ำ) งานจัดหาและติดตั้งเครื่องจักรสำหรับระบบจ่ายสารเคมี</t>
  </si>
  <si>
    <t>กลุ่มงานที่ 3 งานผังบริเวณ</t>
  </si>
  <si>
    <t>งานวิศวกรรมโยธา สำหรับผังบริเวณ</t>
  </si>
  <si>
    <t>ประกอบด้วย งานระบบท่อ วาล์วและอุปกรณ์ประกอบ สำหรับงานผังบริเวณ งานจัดหาและติดตั้งเครื่องจักร ระบบสุขาภิบาล</t>
  </si>
  <si>
    <t>รวมทั้งสิ้น</t>
  </si>
  <si>
    <t>780 วัน</t>
  </si>
  <si>
    <t>ประกอบด้วย งานเสาเข็มกลมแรงเหวี่ยง (Spun Pile) ขนาด 0.60 และ 0.80 เมตร รวมจำนวน 3,150 ต้น งานขุดดิน งานคอนกรีตหยาบรองพื้น งานคอนกรีตโครงสร้าง (350 ksc, cylinder) งานเหล็กเสริมคอนกรีต งานไม้แบบ และงานอื่นๆ</t>
  </si>
  <si>
    <t>กลุ่มงานที่ 4 งานค่าใช้จ่ายพิเศษตามข้อกำหนดและค่าใช้จ่ายอื่นที่จำเป็นต้องมี</t>
  </si>
  <si>
    <t xml:space="preserve">             นาย ดลเชษฐ์ กล้าหาญ</t>
  </si>
  <si>
    <t xml:space="preserve">  เจ้าหน้าที่พิจารณาเหตุผลความจำเป็นของงาน การจัดทำเอกสารประกอบทุกอย่างเพียงบุคคลเดียว อาจทำให้เหตุผลของงานไม่ตรงตามความต้องการหรือเป็นการเอื้อประโยชน์กับผู้ประกอบการบางรายและใช้เป็นช่องทางการเรียกรับผลประโยชน์หรือสินบน</t>
  </si>
  <si>
    <t xml:space="preserve">  2.3 เจ้าหน้าที่กำหนดราคาสินค้าบางรายการสูงกว่าเมื่อเทียบกับราคาตลาด หรือกระทรวงพาณิชย์ส่งผลให้มูลค่างานสูงกว่าความเป็นจริง</t>
  </si>
  <si>
    <t xml:space="preserve">  1. ดำเนินการจัดจ้างผู้ให้บริการงานจ้างออกแบบ เนื่องจากเป็นงานที่มีความซับซ้อนต้องใช้ผู้มีความรู้ และประสบการณ์ในวิชาชีพเฉพาะ
  2. แต่งตั้งคณะกรรมการ เพื่อดำเนินการกำหนดขอบเขตงาน (TOR) และแบบรูปรายการงานก่อสร้าง</t>
  </si>
  <si>
    <t xml:space="preserve">  2.1 เจ้าหน้าที่กำหนดคุณสมบัติบางรายการขึ้นมาเป็นกรณีพิเศษเพื่อกีดกัน
การแข่งขันทำให้มีการแข่งขันน้อยราย หรืออาจเกิดการเอื้อประโยชน์โดยไม่ตั้งใจกับผู้ประกอบการบางราย
  2.2 เจ้าหน้าที่กำหนดปริมาณงานและรายการที่ไม่จำเป็นไว้ในสัญญา ซึ่งอาจทำให้การใช้จ่ายงบประมาณไม่คุ้มค่า โปร่งใส ส่งผลให้มูลค่างานสูงกว่าความเป็นจริง
  2.3 เจ้าหน้าที่กำหนดราคาสินค้าบางรายการสูงกว่าเมื่อเทียบกับราคาตลาดหรือกระทรวงพาณิชย์ ส่งผลให้มูลค่างานสูงกว่าความเป็นจริง</t>
  </si>
  <si>
    <t xml:space="preserve">  4.1 เจ้าหน้าที่เผยแพร่ข้อมูลหรือรายการของราคากลางไม่ครบถ้วน ส่งผลให้การเสนอรายละเอียดราคาของผู้ประกอบการ
ไม่ครบถ้วนตามที่กำหนด หรือไม่เป็นธรรมกับผู้ประกอบการ</t>
  </si>
  <si>
    <r>
      <t xml:space="preserve">  1. แต่งตั้งคณะกรรมการพิจารณาผลการประกวดราคา
  2. จัดทำตารางสรุปรายการที่ต้องพิจารณาของผู้ยื่นข้อเสนอทั้งหมด เพื่อเป็นการ </t>
    </r>
    <r>
      <rPr>
        <sz val="14"/>
        <rFont val="TH SarabunIT๙"/>
        <family val="2"/>
      </rPr>
      <t>Check List</t>
    </r>
    <r>
      <rPr>
        <sz val="14"/>
        <color rgb="FF000000"/>
        <rFont val="TH SarabunIT๙"/>
        <family val="2"/>
      </rPr>
      <t xml:space="preserve">
  3. การสำเนาเอกสารพร้อมจัดส่งให้ผู้เกี่ยวข้องทุกคนเพื่อเป็นหลักฐานร่วมกัน
  4. การใช้ระบบการจัดการเอกสารสารสนเทศอิเล็กทรอนิก (ENG-DOC) เพื่อเป็นแหล่งข้อมูลสำหรับการจัดทำเอกสารสำหรับเจ้าหน้าที่
ในขั้นตอนการประกวดราคา (เป็นมาตรการควบคุมเพิ่มเติมจากการดำเนินงานปกติ)</t>
    </r>
  </si>
  <si>
    <t xml:space="preserve">  1. จัดทำตารางสรุปประเด็น กรณีที่มีผู้ประกอบการแสดงความคิดเห็น
  2. จัดประชุมหารือร่วมกันกับผู้เกี่ยวข้องทั้งหมด
  3. นำผลการดำเนินงานเสนอผู้บริหารหรือผู้มีอำนาจทราบ และอนุมัติให้ดำเนินการต่อไป</t>
  </si>
  <si>
    <t xml:space="preserve">  1. แต่งตั้งคณะกรรมการพิจารณาผล
การประกวดราคา
  2. การนำเสนอผลการพิจารณาผ่านผู้บังคับบัญชาตามลำดับขั้นจนถึงผู้มีอำนาจอนุมัติสั่งการลงนามในสัญญา</t>
  </si>
  <si>
    <t xml:space="preserve">  1. เจ้าหน้าที่จัดทำบันทึกเสนอผู้มีอำนาจลงนามแต่งตั้งคณะกรรมการพิจารณาผลการประกวดราคาเพื่อร่วมให้ความคิดเห็น ข้อเสนอแนะ
  2. เจ้าหน้าที่นำเสนอผลการพิจารณาผ่านผู้บังคับบัญชาตามลำดับขั้น เพื่อร่วมตรวจสอบรายละเอียด
ของการพิจารณา เมื่อไม่มีข้อเสนอแนะเพิ่มเติม 
ให้นำเสนอผู้มีอำนาจอนุมัติสั่งจ้างลงนามกำกับ</t>
  </si>
  <si>
    <t xml:space="preserve">  1. เจ้าหน้าที่พัสดุได้จัดทำตารางสรุปรายการที่ต้องนำเสนอซึ่งประกอบด้วย เหตุผลความจำเป็นของงาน 
ผลการพิจารณา และข้อกฎหมายที่เกี่ยวข้อง
  2. กำหนดให้ผู้บังคับบัญชาร่วมตรวจสอบความถูกต้องครบถ้วนในรายละเอียดต่าง ๆ
  3. เจ้าหน้าที่นำเอกสารเข้าระบบ ENG-DOC เพื่อเป็นศูนย์กลางของข้อมูลสำหรับตรวจสอบการบันทึกข้อมูลและขั้นตอนการดำเนินงาน</t>
  </si>
  <si>
    <t xml:space="preserve">  1. แต่งตั้งคณะกรรมการพิจารณาผล
การประกวดราคา
  2. จัดทำตารางสรุปรายการที่ต้องพิจารณา
ของผู้ยื่นข้อเสนอทั้งหมด
  3. ประชุมเพื่อรับฟังข้อเสนอแนะหรือใช้ผล
การพิจารณาประเด็นที่เกี่ยวข้องมาเทียบเคียง
การพิจารณาผลเพื่อลดการใช้ดุลพินิจใน
การพิจารณา
  4. กำหนดแนวทางในการพิจารณาและตรวจสอบเอกสารสำหรับผู้เสนอราคาทุกราย
ในแนวทางเดียวกัน เพื่อมิให้ก่อให้เกิดความได้เปรียบหรือเอื้อประโยชน์แก่ผู้เสนอราคารายใดรายหนึ่ง</t>
  </si>
  <si>
    <t xml:space="preserve">  1. ติดต่อประสานงานผู้เกี่ยวข้องในการลงนามสัญญาทั้งหมดเพื่อกำหนดวันและเวลาร่วมกันและแจ้งเป็นเอกสารให้ทราบล่วงหน้าอย่างน้อย 5 วันทำการ พร้อมทั้งติดต่อประสานงานด้วยวาจาอย่างต่อเนื่องเพื่อร่วมยืนยันการนัดหมายให้เป็นไปตามที่กำหนด
  2. จัดเก็บเอกสารการลงนามสัญญาลงในระบบ ENG-DOC เพื่อให้หน่วยงานที่เกี่ยวข้องนำเอกสาร
การลงนามสัญญาไปใช้ในส่วนที่เกี่ยวข้องได้</t>
  </si>
  <si>
    <t xml:space="preserve">  ประชุมคณะกรรมการและผู้เกี่ยวข้องสำหรับติดตามงานเป็นประจำทุกเดือน หรือนัดประชุมเร่งด่วน เพื่อสรุปความก้าวหน้าของงาน ปัญหาอุปสรรคต่างๆ และตรวจสอบปริมาณงานและระยะเวลาการก่อสร้างรวมถึง 
ระยะเวลาการแก้ไขปัญหาของงานตลอดระยะเวลาสัญญา</t>
  </si>
  <si>
    <t>งานก่อสร้างถังเก็บน้ำใส ขนาด 80,000 ลูกบาศก์เมตร ที่สถานีสูบจ่ายน้ำ
บางพลี สัญญา G-BP-9</t>
  </si>
  <si>
    <t>ประกอบด้วย งานเสาเข็มกลมแรงเหวี่ยง (Spun Pile) ขนาด 0.50 เมตร รวมจำนวน 13 ต้น 
งานขุดดิน งานคอนกรีตหยาบรองพื้น 
งานคอนกรีตโครงสร้าง (280 ksc, cylinder) 
งานเหล็กเสริมคอนกรีต งานไม้แบบ 
งานเหล็กรูปพรรณ และงานอื่นๆ</t>
  </si>
  <si>
    <t>ประกอบด้วย งานผังบริเวณระบบไฟฟ้าแสงสว่าง งาน Lighting &amp; Outlet 
งาน Cable and Conduit for Lighting &amp; Outlet System งานผังบริเวณระบบสื่อสารและควบคุม งาน Fire Alarm/CCTV และงาน PLC &amp; SCADA &amp; Instrumentation</t>
  </si>
  <si>
    <t>งานค่าใช้จ่ายพิเศษตามข้อกำหนดและค่าใช้จ่ายอื่น
ที่จำเป็นต้องมี</t>
  </si>
  <si>
    <t>ประกอบด้วย งานชั่วคราวของงานโครงสร้าง 
งานทดสอบเสาเข็มและงานสำรวจชั้นดิน ค่าใช้จ่ายในการเตรียมพื้นที่ก่อสร้าง งานค่าขนย้ายเครื่องจักร งานระบบป้องกันฝุ่น งานระบบไฟฟ้าของโครงการ งานตรวจวัดมาตรการติดตามตรวจสอบผลกระทบทางสิ่งแวดล้อม 
งานขนย้ายดิน งานจัดหาสำนักงานสนาม อุปกรณ์และสิ่งอำนวยความสะดวก งานทดสอบคุณสมบัติของปูนซีเมนต์ งานค่าทดสอบคุณสมบัติของคอนกรีตที่ผสม Crytalline งานล้างทำความสะอาดและพ่นสารละลายคลอรีนในถังเก็บน้ำใส</t>
  </si>
  <si>
    <t>ประกอบด้วย งานวัสดุตกแต่งผิวพื้น งานตกแต่งผนัง งานตกแต่งฝ้าเพดาน งานบัวเชิงผนัง 
งานหลังคา งานทาสี งานประตูและหน้าต่างรวมอุปกรณ์ตามแบบ และงานตะแกรงกันนก</t>
  </si>
  <si>
    <t>ประกอบด้วย งานอาคารจ่ายสารเคมี (LV Cubicle &amp; MCC &amp; PanelBoard) งานสายไฟและท่อร้อยสายไฟ (LV Main Feeder) 
งาน Lighting &amp; Outlet งาน Cable and Conduit for Lighting &amp; Outlet System 
งาน Fire Alarm/CCTV และงาน PLC &amp; SCADA &amp; Instrumentation</t>
  </si>
  <si>
    <t xml:space="preserve">  ผู้ที่ต้องลงนามในสัญญางานจ้างมิได้มาลงนามพร้อมกัน (ในกรณีที่ผู้รับจ้างมีหลายราย (กิจการร่วมค้า หรือกิจการค้าร่วม)</t>
  </si>
  <si>
    <t xml:space="preserve">  เจ้าหน้าที่จัดทำเอกสารประกอบการจัดทำรายงานขอจ้างทุกอย่างเพียงบุคคลเดียว ส่งผลให้เอกสารอาจไม่ครบถ้วนตามที่กำหนด ทั้งที่ตั้งใจหรือไม่ตั้งใจ ซึ่งอาจทำให้เกิดการทุจริตคอร์รัปชันขึ้นได้</t>
  </si>
  <si>
    <t xml:space="preserve">  5.3 เจ้าหน้าที่ตรวจเอกสาร หรือพิจารณาผลการประกวดราคาเพียงบุคคลเดียว ซึ่งอาจทำให้เกิดการทุจริตคอร์รัปชัน หรือเกิดการเรียกรับสินบนได้ / เจ้าหน้าที่ใช้ดุลพินิจในการตรวจสอบเอกสารการยื่นข้อเสนอไม่เป็นมาตรฐานเดียวกัน</t>
  </si>
  <si>
    <t xml:space="preserve">  1. เจ้าหน้าที่จัดทำบันทึกเสนอผู้มีอำนาจลงนามแต่งตั้งคณะกรรมการพิจารณาผลการประกวดราคาเพื่อร่วมให้ความคิดเห็น ข้อเสนอแนะ
  2. บันทึกรายการเอกสารที่ได้พิจารณาพร้อมทั้งบันทึกเหตุผลการพิจารณาเพื่อเป็นหลักฐาน
  3. สอบถาม รวบรวมข้อมูลประเด็นการพิจารณาที่ต้องใช้ดุลพินิจจากสัญญาอื่น ๆ สำหรับเป็นแนวทางการพิจารณาประกอบ
  4. กรณีมีประเด็นข้อสงสัยต้องแจ้งผู้เสนอราคาทุกรายชี้แจงรายละเอียดเพิ่มเติมในประเด็นดังกล่าว</t>
  </si>
  <si>
    <t xml:space="preserve">  5.4 เจ้าหน้าที่ถูกแทรกแซงจากบุคคลภายนอกให้เลือกผู้ประกอบการ
บางราย หรือพิจารณาผู้ประกอบการ
บางรายเป็นกรณีพิเศษ เพื่อให้เป็นผู้ชนะ
การเสนอราคา</t>
  </si>
  <si>
    <t>ประกอบด้วย งานก่อสร้างและปรับปรุงถนน 
งานรางระบายน้ำ งานบ่อประตูน้ำ 
Dia 2,500 มม. งาน PIPE SUPPORT 
(PIPE DIA.2,500 มม.@ 3.00 ม.) 
งานสะพานข้ามท่อขนาด 2,500 มม. 
และงานวางท่อส่งน้ำขนาด 2,500 มม.</t>
  </si>
  <si>
    <t xml:space="preserve">  เจ้าหน้าที่ทำเอกสารประกอบการจัดทำรายงานขอจ้างทุกอย่างเพียงบุคคลเดียว ส่งผลให้เอกสารอาจไม่ครบถ้วนตามที่กำหนดทั้งที่ตั้งใจหรือไม่ตั้งใจ ซึ่งอาจทำให้เกิดการทุจริตคอร์รัปชันขึ้นได้</t>
  </si>
  <si>
    <t xml:space="preserve">  5.3 เจ้าหน้าที่ตรวจเอกสาร หรือพิจารณาผลการประกวดราคาเพียงบุคคลเดียว ซึ่งอาจทำให้เกิดการทุจริตคอร์รัปชัน หรือเกิดการเรียกรับสินบนได้ / เจ้าหน้าที่ใช้ดุลยพินิจในการตรวจสอบเอกสารการยื่นข้อเสนอไม่เป็นมาตรฐานเดียวกัน</t>
  </si>
  <si>
    <t xml:space="preserve">  ผู้ที่ต้องลงนามในสัญญางานจ้างมิได้มา
ลงนามพร้อมกัน (ในกรณีที่ผู้รับจ้าง
มีหลายราย (กิจการร่วมค้า หรือกิจการ
ค้าร่วม)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</si>
</sst>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IT๙"/>
      <family val="2"/>
    </font>
    <font>
      <b/>
      <sz val="14"/>
      <color rgb="FFFF0000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5"/>
      <color rgb="FF000000"/>
      <name val="TH SarabunIT๙"/>
      <family val="2"/>
    </font>
    <font>
      <b/>
      <sz val="16"/>
      <color rgb="FFFF0000"/>
      <name val="TH SarabunIT๙"/>
      <family val="2"/>
    </font>
    <font>
      <b/>
      <sz val="13"/>
      <color theme="1"/>
      <name val="TH SarabunIT๙"/>
      <family val="2"/>
    </font>
    <font>
      <sz val="14"/>
      <name val="TH SarabunIT๙"/>
      <family val="2"/>
    </font>
    <font>
      <u/>
      <sz val="11"/>
      <color theme="10"/>
      <name val="TH SarabunIT๙"/>
      <family val="2"/>
    </font>
    <font>
      <b/>
      <u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u/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5" fillId="5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43" fontId="5" fillId="0" borderId="0" xfId="1" applyFont="1" applyProtection="1">
      <protection locked="0"/>
    </xf>
    <xf numFmtId="1" fontId="5" fillId="0" borderId="0" xfId="0" applyNumberFormat="1" applyFont="1" applyProtection="1">
      <protection locked="0"/>
    </xf>
    <xf numFmtId="0" fontId="13" fillId="3" borderId="0" xfId="0" applyFont="1" applyFill="1"/>
    <xf numFmtId="0" fontId="5" fillId="0" borderId="0" xfId="0" applyFont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5" fillId="0" borderId="3" xfId="0" applyFont="1" applyFill="1" applyBorder="1" applyAlignment="1">
      <alignment wrapText="1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1" fontId="15" fillId="0" borderId="1" xfId="0" applyNumberFormat="1" applyFont="1" applyFill="1" applyBorder="1" applyAlignment="1" applyProtection="1">
      <alignment horizontal="center" vertical="top"/>
      <protection locked="0"/>
    </xf>
    <xf numFmtId="0" fontId="15" fillId="0" borderId="1" xfId="0" applyFont="1" applyFill="1" applyBorder="1" applyAlignment="1" applyProtection="1">
      <alignment horizontal="center" vertical="top"/>
      <protection locked="0"/>
    </xf>
    <xf numFmtId="0" fontId="5" fillId="0" borderId="6" xfId="0" applyFont="1" applyBorder="1" applyProtection="1"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1" fontId="5" fillId="0" borderId="1" xfId="0" applyNumberFormat="1" applyFont="1" applyFill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Fill="1" applyBorder="1" applyAlignment="1" applyProtection="1">
      <alignment horizontal="center" vertical="top"/>
      <protection locked="0"/>
    </xf>
    <xf numFmtId="1" fontId="5" fillId="0" borderId="4" xfId="0" applyNumberFormat="1" applyFont="1" applyFill="1" applyBorder="1" applyAlignment="1" applyProtection="1">
      <alignment horizontal="center" vertical="top"/>
      <protection locked="0"/>
    </xf>
    <xf numFmtId="1" fontId="5" fillId="0" borderId="0" xfId="0" applyNumberFormat="1" applyFont="1"/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vertical="top"/>
    </xf>
    <xf numFmtId="43" fontId="5" fillId="0" borderId="0" xfId="1" applyFont="1" applyProtection="1"/>
    <xf numFmtId="0" fontId="7" fillId="6" borderId="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5" fillId="3" borderId="2" xfId="0" applyFont="1" applyFill="1" applyBorder="1"/>
    <xf numFmtId="0" fontId="16" fillId="0" borderId="1" xfId="2" applyFont="1" applyBorder="1"/>
    <xf numFmtId="0" fontId="7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43" fontId="6" fillId="6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43" fontId="18" fillId="0" borderId="1" xfId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right" vertical="top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DB06B9-8FEF-438D-8079-29B956A539BD}"/>
            </a:ext>
          </a:extLst>
        </xdr:cNvPr>
        <xdr:cNvSpPr txBox="1"/>
      </xdr:nvSpPr>
      <xdr:spPr>
        <a:xfrm>
          <a:off x="2674620" y="998220"/>
          <a:ext cx="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wa.co.th/services/mwa-anti-corruption/assessment-mssessment/fraud-risk-management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E4" sqref="E4"/>
    </sheetView>
  </sheetViews>
  <sheetFormatPr defaultRowHeight="14.25" x14ac:dyDescent="0.2"/>
  <cols>
    <col min="1" max="1" width="23" customWidth="1"/>
    <col min="2" max="2" width="3.125" customWidth="1"/>
    <col min="3" max="3" width="49.125" customWidth="1"/>
    <col min="4" max="4" width="2.75" customWidth="1"/>
    <col min="5" max="5" width="40.25" bestFit="1" customWidth="1"/>
    <col min="6" max="6" width="2.75" customWidth="1"/>
    <col min="7" max="7" width="17.125" bestFit="1" customWidth="1"/>
    <col min="8" max="8" width="2.25" customWidth="1"/>
    <col min="9" max="9" width="22.375" bestFit="1" customWidth="1"/>
    <col min="10" max="10" width="3.25" customWidth="1"/>
    <col min="11" max="11" width="16.375" bestFit="1" customWidth="1"/>
    <col min="12" max="12" width="2.875" customWidth="1"/>
    <col min="13" max="13" width="55.75" bestFit="1" customWidth="1"/>
    <col min="14" max="14" width="2" customWidth="1"/>
    <col min="15" max="15" width="14.25" bestFit="1" customWidth="1"/>
    <col min="16" max="16" width="3.125" customWidth="1"/>
    <col min="17" max="17" width="16.25" bestFit="1" customWidth="1"/>
    <col min="18" max="18" width="1.75" customWidth="1"/>
    <col min="19" max="19" width="14.875" bestFit="1" customWidth="1"/>
    <col min="20" max="20" width="2.25" customWidth="1"/>
    <col min="22" max="22" width="2.25" customWidth="1"/>
    <col min="24" max="24" width="17.125" bestFit="1" customWidth="1"/>
    <col min="25" max="25" width="2.75" customWidth="1"/>
    <col min="26" max="26" width="19.75" bestFit="1" customWidth="1"/>
    <col min="27" max="27" width="2.25" customWidth="1"/>
    <col min="28" max="28" width="22.375" bestFit="1" customWidth="1"/>
    <col min="29" max="29" width="2.75" customWidth="1"/>
  </cols>
  <sheetData>
    <row r="1" spans="1:30" s="3" customFormat="1" x14ac:dyDescent="0.2">
      <c r="A1" s="3" t="s">
        <v>1</v>
      </c>
      <c r="C1" s="3" t="s">
        <v>2</v>
      </c>
      <c r="E1" s="3" t="s">
        <v>3</v>
      </c>
      <c r="G1" s="3" t="s">
        <v>69</v>
      </c>
      <c r="M1" s="3" t="s">
        <v>79</v>
      </c>
      <c r="O1" s="3" t="s">
        <v>57</v>
      </c>
      <c r="Q1" s="3" t="s">
        <v>88</v>
      </c>
      <c r="S1" s="3" t="s">
        <v>85</v>
      </c>
      <c r="U1" s="3" t="s">
        <v>101</v>
      </c>
      <c r="W1" s="3" t="s">
        <v>102</v>
      </c>
      <c r="X1" s="3" t="s">
        <v>69</v>
      </c>
      <c r="Z1" s="3" t="s">
        <v>109</v>
      </c>
      <c r="AB1" s="3" t="s">
        <v>110</v>
      </c>
      <c r="AD1" s="3" t="s">
        <v>108</v>
      </c>
    </row>
    <row r="2" spans="1:30" x14ac:dyDescent="0.2">
      <c r="A2" t="s">
        <v>0</v>
      </c>
      <c r="C2" t="s">
        <v>56</v>
      </c>
      <c r="E2" t="s">
        <v>13</v>
      </c>
      <c r="G2" t="s">
        <v>63</v>
      </c>
      <c r="I2" t="s">
        <v>68</v>
      </c>
      <c r="K2" t="s">
        <v>72</v>
      </c>
      <c r="M2" t="s">
        <v>74</v>
      </c>
      <c r="O2" t="s">
        <v>89</v>
      </c>
      <c r="Q2" t="s">
        <v>97</v>
      </c>
      <c r="S2" t="s">
        <v>86</v>
      </c>
      <c r="U2">
        <v>1</v>
      </c>
      <c r="W2" t="s">
        <v>89</v>
      </c>
      <c r="X2" t="s">
        <v>63</v>
      </c>
      <c r="Z2" t="s">
        <v>68</v>
      </c>
      <c r="AB2" t="s">
        <v>65</v>
      </c>
      <c r="AD2" t="s">
        <v>114</v>
      </c>
    </row>
    <row r="3" spans="1:30" x14ac:dyDescent="0.2">
      <c r="A3" t="s">
        <v>118</v>
      </c>
      <c r="C3" t="s">
        <v>16</v>
      </c>
      <c r="E3" t="s">
        <v>14</v>
      </c>
      <c r="G3" t="s">
        <v>64</v>
      </c>
      <c r="I3" t="s">
        <v>67</v>
      </c>
      <c r="K3" t="s">
        <v>73</v>
      </c>
      <c r="M3" t="s">
        <v>77</v>
      </c>
      <c r="O3" t="s">
        <v>90</v>
      </c>
      <c r="Q3" t="s">
        <v>98</v>
      </c>
      <c r="S3" t="s">
        <v>87</v>
      </c>
      <c r="U3">
        <v>2</v>
      </c>
      <c r="W3" t="s">
        <v>90</v>
      </c>
      <c r="X3" t="s">
        <v>64</v>
      </c>
      <c r="Z3" t="s">
        <v>67</v>
      </c>
      <c r="AB3" t="s">
        <v>66</v>
      </c>
      <c r="AD3" t="s">
        <v>115</v>
      </c>
    </row>
    <row r="4" spans="1:30" x14ac:dyDescent="0.2">
      <c r="C4" t="s">
        <v>17</v>
      </c>
      <c r="E4" t="s">
        <v>15</v>
      </c>
      <c r="I4" t="s">
        <v>65</v>
      </c>
      <c r="M4" t="s">
        <v>75</v>
      </c>
      <c r="O4" t="s">
        <v>91</v>
      </c>
      <c r="U4">
        <v>3</v>
      </c>
      <c r="W4" t="s">
        <v>91</v>
      </c>
      <c r="AD4" t="s">
        <v>116</v>
      </c>
    </row>
    <row r="5" spans="1:30" x14ac:dyDescent="0.2">
      <c r="C5" t="s">
        <v>18</v>
      </c>
      <c r="I5" t="s">
        <v>66</v>
      </c>
      <c r="M5" t="s">
        <v>78</v>
      </c>
      <c r="O5" t="s">
        <v>92</v>
      </c>
      <c r="U5">
        <v>4</v>
      </c>
      <c r="W5" t="s">
        <v>92</v>
      </c>
      <c r="AD5" t="s">
        <v>111</v>
      </c>
    </row>
    <row r="6" spans="1:30" x14ac:dyDescent="0.2">
      <c r="C6" t="s">
        <v>19</v>
      </c>
      <c r="M6" t="s">
        <v>105</v>
      </c>
      <c r="O6" t="s">
        <v>93</v>
      </c>
      <c r="U6">
        <v>5</v>
      </c>
      <c r="AD6" t="s">
        <v>117</v>
      </c>
    </row>
    <row r="7" spans="1:30" x14ac:dyDescent="0.2">
      <c r="C7" t="s">
        <v>20</v>
      </c>
      <c r="M7" t="s">
        <v>76</v>
      </c>
    </row>
    <row r="8" spans="1:30" x14ac:dyDescent="0.2">
      <c r="C8" t="s">
        <v>21</v>
      </c>
    </row>
    <row r="9" spans="1:30" x14ac:dyDescent="0.2">
      <c r="C9" t="s">
        <v>22</v>
      </c>
    </row>
    <row r="10" spans="1:30" x14ac:dyDescent="0.2">
      <c r="C10" t="s">
        <v>23</v>
      </c>
    </row>
    <row r="11" spans="1:30" x14ac:dyDescent="0.2">
      <c r="C11" t="s">
        <v>24</v>
      </c>
    </row>
    <row r="12" spans="1:30" x14ac:dyDescent="0.2">
      <c r="C12" t="s">
        <v>25</v>
      </c>
    </row>
    <row r="13" spans="1:30" x14ac:dyDescent="0.2">
      <c r="C13" t="s">
        <v>26</v>
      </c>
    </row>
    <row r="14" spans="1:30" x14ac:dyDescent="0.2">
      <c r="C14" t="s">
        <v>27</v>
      </c>
    </row>
    <row r="15" spans="1:30" x14ac:dyDescent="0.2">
      <c r="C15" t="s">
        <v>28</v>
      </c>
    </row>
    <row r="16" spans="1:30" x14ac:dyDescent="0.2">
      <c r="C16" t="s">
        <v>29</v>
      </c>
    </row>
    <row r="17" spans="3:3" x14ac:dyDescent="0.2">
      <c r="C17" t="s">
        <v>30</v>
      </c>
    </row>
    <row r="18" spans="3:3" x14ac:dyDescent="0.2">
      <c r="C18" t="s">
        <v>31</v>
      </c>
    </row>
    <row r="19" spans="3:3" x14ac:dyDescent="0.2">
      <c r="C19" t="s">
        <v>32</v>
      </c>
    </row>
    <row r="20" spans="3:3" x14ac:dyDescent="0.2">
      <c r="C20" t="s">
        <v>33</v>
      </c>
    </row>
    <row r="21" spans="3:3" x14ac:dyDescent="0.2">
      <c r="C21" t="s">
        <v>34</v>
      </c>
    </row>
    <row r="22" spans="3:3" x14ac:dyDescent="0.2">
      <c r="C22" t="s">
        <v>35</v>
      </c>
    </row>
    <row r="23" spans="3:3" x14ac:dyDescent="0.2">
      <c r="C23" t="s">
        <v>36</v>
      </c>
    </row>
    <row r="24" spans="3:3" x14ac:dyDescent="0.2">
      <c r="C24" t="s">
        <v>37</v>
      </c>
    </row>
    <row r="25" spans="3:3" x14ac:dyDescent="0.2">
      <c r="C25" t="s">
        <v>38</v>
      </c>
    </row>
    <row r="26" spans="3:3" x14ac:dyDescent="0.2">
      <c r="C26" t="s">
        <v>39</v>
      </c>
    </row>
    <row r="27" spans="3:3" x14ac:dyDescent="0.2">
      <c r="C27" t="s">
        <v>40</v>
      </c>
    </row>
    <row r="28" spans="3:3" x14ac:dyDescent="0.2">
      <c r="C28" t="s">
        <v>41</v>
      </c>
    </row>
    <row r="29" spans="3:3" x14ac:dyDescent="0.2">
      <c r="C29" t="s">
        <v>42</v>
      </c>
    </row>
    <row r="30" spans="3:3" x14ac:dyDescent="0.2">
      <c r="C30" t="s">
        <v>43</v>
      </c>
    </row>
    <row r="31" spans="3:3" x14ac:dyDescent="0.2">
      <c r="C31" t="s">
        <v>44</v>
      </c>
    </row>
    <row r="32" spans="3:3" x14ac:dyDescent="0.2">
      <c r="C32" t="s">
        <v>45</v>
      </c>
    </row>
    <row r="33" spans="3:3" x14ac:dyDescent="0.2">
      <c r="C33" t="s">
        <v>46</v>
      </c>
    </row>
    <row r="34" spans="3:3" x14ac:dyDescent="0.2">
      <c r="C34" t="s">
        <v>47</v>
      </c>
    </row>
    <row r="35" spans="3:3" x14ac:dyDescent="0.2">
      <c r="C35" t="s">
        <v>48</v>
      </c>
    </row>
    <row r="36" spans="3:3" x14ac:dyDescent="0.2">
      <c r="C36" t="s">
        <v>49</v>
      </c>
    </row>
    <row r="37" spans="3:3" x14ac:dyDescent="0.2">
      <c r="C37" t="s">
        <v>50</v>
      </c>
    </row>
    <row r="38" spans="3:3" x14ac:dyDescent="0.2">
      <c r="C38" t="s">
        <v>51</v>
      </c>
    </row>
    <row r="39" spans="3:3" x14ac:dyDescent="0.2">
      <c r="C39" t="s">
        <v>52</v>
      </c>
    </row>
    <row r="40" spans="3:3" x14ac:dyDescent="0.2">
      <c r="C40" t="s">
        <v>53</v>
      </c>
    </row>
    <row r="41" spans="3:3" x14ac:dyDescent="0.2">
      <c r="C41" t="s">
        <v>54</v>
      </c>
    </row>
    <row r="42" spans="3:3" x14ac:dyDescent="0.2">
      <c r="C42" t="s">
        <v>55</v>
      </c>
    </row>
  </sheetData>
  <pageMargins left="0.84" right="0.25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508B6-CAA6-47A4-91CB-8465AA4F3E4B}">
  <sheetPr>
    <pageSetUpPr fitToPage="1"/>
  </sheetPr>
  <dimension ref="A1:H18"/>
  <sheetViews>
    <sheetView tabSelected="1" view="pageBreakPreview" zoomScale="70" zoomScaleNormal="40" zoomScaleSheetLayoutView="70" workbookViewId="0">
      <selection activeCell="F25" sqref="F25"/>
    </sheetView>
  </sheetViews>
  <sheetFormatPr defaultColWidth="9" defaultRowHeight="20.25" x14ac:dyDescent="0.3"/>
  <cols>
    <col min="1" max="1" width="27.875" style="1" customWidth="1"/>
    <col min="2" max="3" width="35.125" style="1" customWidth="1"/>
    <col min="4" max="4" width="27.625" style="1" bestFit="1" customWidth="1"/>
    <col min="5" max="5" width="28.75" style="1" customWidth="1"/>
    <col min="6" max="6" width="44.375" style="1" bestFit="1" customWidth="1"/>
    <col min="7" max="7" width="26.75" style="1" customWidth="1"/>
    <col min="8" max="16384" width="9" style="1"/>
  </cols>
  <sheetData>
    <row r="1" spans="1:8" x14ac:dyDescent="0.3">
      <c r="A1" s="7" t="s">
        <v>99</v>
      </c>
      <c r="B1" s="7"/>
      <c r="C1" s="7"/>
      <c r="D1" s="7"/>
      <c r="E1" s="7"/>
      <c r="F1" s="7"/>
      <c r="G1" s="7"/>
    </row>
    <row r="2" spans="1:8" ht="20.25" customHeight="1" x14ac:dyDescent="0.3">
      <c r="A2" s="5"/>
      <c r="B2" s="5"/>
      <c r="C2" s="5"/>
      <c r="D2" s="5"/>
      <c r="E2" s="5"/>
      <c r="F2" s="5"/>
      <c r="G2" s="2"/>
      <c r="H2" s="2"/>
    </row>
    <row r="3" spans="1:8" x14ac:dyDescent="0.3">
      <c r="A3" s="4" t="s">
        <v>95</v>
      </c>
      <c r="B3" s="4" t="s">
        <v>10</v>
      </c>
      <c r="C3" s="4" t="s">
        <v>11</v>
      </c>
      <c r="D3" s="4" t="s">
        <v>12</v>
      </c>
      <c r="E3" s="4" t="s">
        <v>79</v>
      </c>
      <c r="F3" s="4" t="s">
        <v>3</v>
      </c>
    </row>
    <row r="4" spans="1:8" ht="109.15" customHeight="1" x14ac:dyDescent="0.3">
      <c r="A4" s="19" t="s">
        <v>118</v>
      </c>
      <c r="B4" s="8" t="s">
        <v>165</v>
      </c>
      <c r="C4" s="19" t="s">
        <v>28</v>
      </c>
      <c r="D4" s="20" t="s">
        <v>166</v>
      </c>
      <c r="E4" s="20" t="s">
        <v>77</v>
      </c>
      <c r="F4" s="19" t="s">
        <v>15</v>
      </c>
    </row>
    <row r="5" spans="1:8" x14ac:dyDescent="0.3">
      <c r="F5" s="13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6" customFormat="1" x14ac:dyDescent="0.3">
      <c r="A6" s="7" t="s">
        <v>70</v>
      </c>
      <c r="B6" s="9"/>
    </row>
    <row r="7" spans="1:8" s="6" customFormat="1" ht="18.75" x14ac:dyDescent="0.3"/>
    <row r="8" spans="1:8" s="6" customFormat="1" ht="18.75" x14ac:dyDescent="0.3">
      <c r="A8" s="11" t="s">
        <v>71</v>
      </c>
      <c r="B8" s="12">
        <v>1</v>
      </c>
      <c r="C8" s="12">
        <v>2</v>
      </c>
      <c r="D8" s="12">
        <v>3</v>
      </c>
      <c r="E8" s="12">
        <v>4</v>
      </c>
      <c r="F8" s="12">
        <v>5</v>
      </c>
    </row>
    <row r="9" spans="1:8" s="6" customFormat="1" ht="18.75" x14ac:dyDescent="0.3">
      <c r="A9" s="10" t="s">
        <v>72</v>
      </c>
      <c r="B9" s="21">
        <v>0</v>
      </c>
      <c r="C9" s="22" t="s">
        <v>167</v>
      </c>
      <c r="D9" s="22" t="s">
        <v>168</v>
      </c>
      <c r="E9" s="22" t="s">
        <v>169</v>
      </c>
      <c r="F9" s="21">
        <v>1</v>
      </c>
    </row>
    <row r="10" spans="1:8" s="6" customFormat="1" ht="37.5" x14ac:dyDescent="0.3">
      <c r="A10" s="23" t="s">
        <v>73</v>
      </c>
      <c r="B10" s="24" t="s">
        <v>170</v>
      </c>
      <c r="C10" s="24" t="s">
        <v>171</v>
      </c>
      <c r="D10" s="24" t="s">
        <v>172</v>
      </c>
      <c r="E10" s="24" t="s">
        <v>173</v>
      </c>
      <c r="F10" s="24" t="s">
        <v>174</v>
      </c>
    </row>
    <row r="14" spans="1:8" x14ac:dyDescent="0.3">
      <c r="E14" s="17"/>
    </row>
    <row r="15" spans="1:8" x14ac:dyDescent="0.3">
      <c r="E15" s="17" t="s">
        <v>210</v>
      </c>
    </row>
    <row r="16" spans="1:8" x14ac:dyDescent="0.3">
      <c r="E16" s="17" t="s">
        <v>183</v>
      </c>
    </row>
    <row r="17" spans="5:5" x14ac:dyDescent="0.3">
      <c r="E17" s="17" t="s">
        <v>184</v>
      </c>
    </row>
    <row r="18" spans="5:5" x14ac:dyDescent="0.3">
      <c r="E18" s="18" t="s">
        <v>121</v>
      </c>
    </row>
  </sheetData>
  <pageMargins left="0.25" right="0.25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Z281"/>
  <sheetViews>
    <sheetView view="pageBreakPreview" zoomScale="150" zoomScaleNormal="55" zoomScaleSheetLayoutView="150" workbookViewId="0">
      <pane ySplit="6" topLeftCell="A19" activePane="bottomLeft" state="frozen"/>
      <selection pane="bottomLeft" activeCell="D23" sqref="D23"/>
    </sheetView>
  </sheetViews>
  <sheetFormatPr defaultColWidth="9" defaultRowHeight="18.75" x14ac:dyDescent="0.3"/>
  <cols>
    <col min="1" max="1" width="30.125" style="6" customWidth="1"/>
    <col min="2" max="2" width="8.75" style="6" customWidth="1"/>
    <col min="3" max="3" width="32" style="6" customWidth="1"/>
    <col min="4" max="4" width="60" style="6" customWidth="1"/>
    <col min="5" max="5" width="11.625" style="6" customWidth="1"/>
    <col min="6" max="6" width="10.75" style="6" customWidth="1"/>
    <col min="7" max="7" width="11.125" style="52" customWidth="1"/>
    <col min="8" max="8" width="13.375" style="14" customWidth="1"/>
    <col min="9" max="26" width="9" style="14"/>
    <col min="27" max="16384" width="9" style="6"/>
  </cols>
  <sheetData>
    <row r="1" spans="1:8" s="14" customFormat="1" ht="20.25" x14ac:dyDescent="0.3">
      <c r="A1" s="25" t="s">
        <v>83</v>
      </c>
      <c r="C1" s="26"/>
      <c r="D1" s="26"/>
      <c r="E1" s="26"/>
      <c r="F1" s="26"/>
      <c r="G1" s="27"/>
    </row>
    <row r="2" spans="1:8" s="14" customFormat="1" ht="10.5" customHeight="1" x14ac:dyDescent="0.3">
      <c r="A2" s="15"/>
      <c r="B2" s="15"/>
      <c r="C2" s="15"/>
      <c r="F2" s="28"/>
      <c r="G2" s="29"/>
    </row>
    <row r="3" spans="1:8" ht="20.25" x14ac:dyDescent="0.3">
      <c r="A3" s="30" t="str">
        <f>'1แบบเสนอความเสี่ยงและกำหนดเ '!C4</f>
        <v>ศปท. กระทรวงมหาดไทย</v>
      </c>
      <c r="B3" s="30" t="str">
        <f>'1แบบเสนอความเสี่ยงและกำหนดเ '!D4</f>
        <v xml:space="preserve">การประปานครหลวง  </v>
      </c>
      <c r="C3" s="15"/>
      <c r="D3" s="14"/>
      <c r="E3" s="14"/>
      <c r="F3" s="28"/>
      <c r="G3" s="29"/>
    </row>
    <row r="4" spans="1:8" s="14" customFormat="1" ht="9.75" customHeight="1" x14ac:dyDescent="0.3">
      <c r="F4" s="28"/>
      <c r="G4" s="29"/>
    </row>
    <row r="5" spans="1:8" s="14" customFormat="1" x14ac:dyDescent="0.3">
      <c r="A5" s="90" t="s">
        <v>10</v>
      </c>
      <c r="B5" s="86" t="s">
        <v>100</v>
      </c>
      <c r="C5" s="87" t="s">
        <v>7</v>
      </c>
      <c r="D5" s="87" t="s">
        <v>8</v>
      </c>
      <c r="E5" s="88" t="s">
        <v>9</v>
      </c>
      <c r="F5" s="89"/>
      <c r="G5" s="89"/>
      <c r="H5" s="31"/>
    </row>
    <row r="6" spans="1:8" s="14" customFormat="1" x14ac:dyDescent="0.3">
      <c r="A6" s="91"/>
      <c r="B6" s="86"/>
      <c r="C6" s="87"/>
      <c r="D6" s="87"/>
      <c r="E6" s="32" t="s">
        <v>4</v>
      </c>
      <c r="F6" s="32" t="s">
        <v>5</v>
      </c>
      <c r="G6" s="33" t="s">
        <v>6</v>
      </c>
      <c r="H6" s="34" t="s">
        <v>57</v>
      </c>
    </row>
    <row r="7" spans="1:8" ht="56.25" x14ac:dyDescent="0.3">
      <c r="A7" s="35" t="str">
        <f>'1แบบเสนอความเสี่ยงและกำหนดเ '!B4</f>
        <v>งานก่อสร้างถังเก็บน้ำใส ขนาด 80,000 ลูกบาศก์เมตร ที่สถานีสูบจ่ายน้ำบางพลี สัญญา G-BP-9</v>
      </c>
      <c r="B7" s="36">
        <v>1</v>
      </c>
      <c r="C7" s="37" t="s">
        <v>129</v>
      </c>
      <c r="D7" s="37" t="s">
        <v>211</v>
      </c>
      <c r="E7" s="38">
        <v>2</v>
      </c>
      <c r="F7" s="38">
        <v>1</v>
      </c>
      <c r="G7" s="39">
        <f>E7*F7</f>
        <v>2</v>
      </c>
      <c r="H7" s="40" t="s">
        <v>89</v>
      </c>
    </row>
    <row r="8" spans="1:8" ht="37.5" x14ac:dyDescent="0.3">
      <c r="A8" s="41"/>
      <c r="B8" s="42">
        <v>2</v>
      </c>
      <c r="C8" s="43" t="s">
        <v>140</v>
      </c>
      <c r="D8" s="37" t="s">
        <v>132</v>
      </c>
      <c r="E8" s="38">
        <v>2</v>
      </c>
      <c r="F8" s="38">
        <v>3</v>
      </c>
      <c r="G8" s="44">
        <f>E8*F8</f>
        <v>6</v>
      </c>
      <c r="H8" s="38" t="s">
        <v>90</v>
      </c>
    </row>
    <row r="9" spans="1:8" ht="37.5" x14ac:dyDescent="0.3">
      <c r="A9" s="41"/>
      <c r="B9" s="45"/>
      <c r="C9" s="46"/>
      <c r="D9" s="37" t="s">
        <v>130</v>
      </c>
      <c r="E9" s="38">
        <v>2</v>
      </c>
      <c r="F9" s="38">
        <v>2</v>
      </c>
      <c r="G9" s="44">
        <f t="shared" ref="G9" si="0">E9*F9</f>
        <v>4</v>
      </c>
      <c r="H9" s="38" t="s">
        <v>89</v>
      </c>
    </row>
    <row r="10" spans="1:8" ht="37.5" x14ac:dyDescent="0.3">
      <c r="A10" s="41"/>
      <c r="B10" s="47"/>
      <c r="C10" s="48"/>
      <c r="D10" s="37" t="s">
        <v>212</v>
      </c>
      <c r="E10" s="38">
        <v>2</v>
      </c>
      <c r="F10" s="38">
        <v>2</v>
      </c>
      <c r="G10" s="44">
        <f t="shared" ref="G10:G22" si="1">E10*F10</f>
        <v>4</v>
      </c>
      <c r="H10" s="38" t="s">
        <v>89</v>
      </c>
    </row>
    <row r="11" spans="1:8" ht="56.25" x14ac:dyDescent="0.3">
      <c r="A11" s="41"/>
      <c r="B11" s="36">
        <v>3</v>
      </c>
      <c r="C11" s="37" t="s">
        <v>123</v>
      </c>
      <c r="D11" s="37" t="s">
        <v>237</v>
      </c>
      <c r="E11" s="38">
        <v>2</v>
      </c>
      <c r="F11" s="38">
        <v>1</v>
      </c>
      <c r="G11" s="44">
        <f t="shared" si="1"/>
        <v>2</v>
      </c>
      <c r="H11" s="38" t="s">
        <v>89</v>
      </c>
    </row>
    <row r="12" spans="1:8" ht="56.25" x14ac:dyDescent="0.3">
      <c r="A12" s="41"/>
      <c r="B12" s="42">
        <v>4</v>
      </c>
      <c r="C12" s="43" t="s">
        <v>124</v>
      </c>
      <c r="D12" s="37" t="s">
        <v>141</v>
      </c>
      <c r="E12" s="38">
        <v>1</v>
      </c>
      <c r="F12" s="38">
        <v>2</v>
      </c>
      <c r="G12" s="44">
        <f t="shared" si="1"/>
        <v>2</v>
      </c>
      <c r="H12" s="38" t="s">
        <v>89</v>
      </c>
    </row>
    <row r="13" spans="1:8" ht="37.5" x14ac:dyDescent="0.3">
      <c r="A13" s="41"/>
      <c r="B13" s="47"/>
      <c r="C13" s="48"/>
      <c r="D13" s="37" t="s">
        <v>142</v>
      </c>
      <c r="E13" s="38">
        <v>1</v>
      </c>
      <c r="F13" s="38">
        <v>2</v>
      </c>
      <c r="G13" s="44">
        <f t="shared" si="1"/>
        <v>2</v>
      </c>
      <c r="H13" s="38" t="s">
        <v>89</v>
      </c>
    </row>
    <row r="14" spans="1:8" ht="37.5" x14ac:dyDescent="0.3">
      <c r="A14" s="41"/>
      <c r="B14" s="42">
        <v>5</v>
      </c>
      <c r="C14" s="43" t="s">
        <v>125</v>
      </c>
      <c r="D14" s="37" t="s">
        <v>143</v>
      </c>
      <c r="E14" s="38">
        <v>2</v>
      </c>
      <c r="F14" s="38">
        <v>3</v>
      </c>
      <c r="G14" s="44">
        <f t="shared" si="1"/>
        <v>6</v>
      </c>
      <c r="H14" s="38" t="s">
        <v>90</v>
      </c>
    </row>
    <row r="15" spans="1:8" ht="37.5" x14ac:dyDescent="0.3">
      <c r="A15" s="41"/>
      <c r="B15" s="45"/>
      <c r="C15" s="46"/>
      <c r="D15" s="37" t="s">
        <v>155</v>
      </c>
      <c r="E15" s="38">
        <v>2</v>
      </c>
      <c r="F15" s="38">
        <v>3</v>
      </c>
      <c r="G15" s="44">
        <f t="shared" si="1"/>
        <v>6</v>
      </c>
      <c r="H15" s="38" t="s">
        <v>90</v>
      </c>
    </row>
    <row r="16" spans="1:8" ht="56.25" x14ac:dyDescent="0.3">
      <c r="A16" s="41"/>
      <c r="B16" s="45"/>
      <c r="C16" s="46"/>
      <c r="D16" s="37" t="s">
        <v>238</v>
      </c>
      <c r="E16" s="38">
        <v>2</v>
      </c>
      <c r="F16" s="38">
        <v>3</v>
      </c>
      <c r="G16" s="44">
        <f t="shared" si="1"/>
        <v>6</v>
      </c>
      <c r="H16" s="38" t="s">
        <v>90</v>
      </c>
    </row>
    <row r="17" spans="1:8" ht="37.5" x14ac:dyDescent="0.3">
      <c r="A17" s="41"/>
      <c r="B17" s="45"/>
      <c r="C17" s="46"/>
      <c r="D17" s="37" t="s">
        <v>156</v>
      </c>
      <c r="E17" s="38">
        <v>2</v>
      </c>
      <c r="F17" s="38">
        <v>3</v>
      </c>
      <c r="G17" s="44">
        <f t="shared" si="1"/>
        <v>6</v>
      </c>
      <c r="H17" s="38" t="s">
        <v>90</v>
      </c>
    </row>
    <row r="18" spans="1:8" ht="37.5" x14ac:dyDescent="0.3">
      <c r="A18" s="41"/>
      <c r="B18" s="36">
        <v>6</v>
      </c>
      <c r="C18" s="37" t="s">
        <v>131</v>
      </c>
      <c r="D18" s="37" t="s">
        <v>133</v>
      </c>
      <c r="E18" s="38">
        <v>1</v>
      </c>
      <c r="F18" s="38">
        <v>3</v>
      </c>
      <c r="G18" s="44">
        <f t="shared" si="1"/>
        <v>3</v>
      </c>
      <c r="H18" s="38" t="s">
        <v>90</v>
      </c>
    </row>
    <row r="19" spans="1:8" ht="37.5" x14ac:dyDescent="0.3">
      <c r="A19" s="41"/>
      <c r="B19" s="36">
        <v>7</v>
      </c>
      <c r="C19" s="37" t="s">
        <v>126</v>
      </c>
      <c r="D19" s="37" t="s">
        <v>231</v>
      </c>
      <c r="E19" s="38">
        <v>1</v>
      </c>
      <c r="F19" s="38">
        <v>1</v>
      </c>
      <c r="G19" s="44">
        <f t="shared" si="1"/>
        <v>1</v>
      </c>
      <c r="H19" s="38" t="s">
        <v>89</v>
      </c>
    </row>
    <row r="20" spans="1:8" ht="37.5" x14ac:dyDescent="0.3">
      <c r="A20" s="49"/>
      <c r="B20" s="36">
        <v>8</v>
      </c>
      <c r="C20" s="37" t="s">
        <v>127</v>
      </c>
      <c r="D20" s="37" t="s">
        <v>134</v>
      </c>
      <c r="E20" s="38">
        <v>2</v>
      </c>
      <c r="F20" s="38">
        <v>3</v>
      </c>
      <c r="G20" s="44">
        <f t="shared" si="1"/>
        <v>6</v>
      </c>
      <c r="H20" s="38" t="s">
        <v>90</v>
      </c>
    </row>
    <row r="21" spans="1:8" x14ac:dyDescent="0.3">
      <c r="A21" s="41"/>
      <c r="B21" s="45">
        <v>9</v>
      </c>
      <c r="C21" s="46" t="s">
        <v>128</v>
      </c>
      <c r="D21" s="48" t="s">
        <v>144</v>
      </c>
      <c r="E21" s="50">
        <v>2</v>
      </c>
      <c r="F21" s="50">
        <v>2</v>
      </c>
      <c r="G21" s="51">
        <f t="shared" si="1"/>
        <v>4</v>
      </c>
      <c r="H21" s="50" t="s">
        <v>90</v>
      </c>
    </row>
    <row r="22" spans="1:8" ht="56.25" x14ac:dyDescent="0.3">
      <c r="A22" s="49"/>
      <c r="B22" s="47"/>
      <c r="C22" s="48"/>
      <c r="D22" s="37" t="s">
        <v>145</v>
      </c>
      <c r="E22" s="38">
        <v>2</v>
      </c>
      <c r="F22" s="38">
        <v>2</v>
      </c>
      <c r="G22" s="44">
        <f t="shared" si="1"/>
        <v>4</v>
      </c>
      <c r="H22" s="38" t="s">
        <v>90</v>
      </c>
    </row>
    <row r="23" spans="1:8" x14ac:dyDescent="0.3">
      <c r="A23" s="14"/>
      <c r="B23" s="14"/>
      <c r="C23" s="14"/>
      <c r="D23" s="14"/>
      <c r="E23" s="14"/>
      <c r="F23" s="14"/>
      <c r="G23" s="29"/>
    </row>
    <row r="24" spans="1:8" x14ac:dyDescent="0.3">
      <c r="A24" s="14"/>
      <c r="B24" s="14"/>
      <c r="C24" s="14"/>
      <c r="D24" s="14"/>
      <c r="E24" s="14"/>
      <c r="F24" s="14"/>
      <c r="G24" s="29"/>
    </row>
    <row r="25" spans="1:8" x14ac:dyDescent="0.3">
      <c r="A25" s="14"/>
      <c r="B25" s="14"/>
      <c r="C25" s="14"/>
      <c r="D25" s="14"/>
      <c r="E25" s="14"/>
      <c r="F25" s="14"/>
      <c r="G25" s="29"/>
    </row>
    <row r="26" spans="1:8" x14ac:dyDescent="0.3">
      <c r="A26" s="14"/>
      <c r="B26" s="14"/>
      <c r="C26" s="14"/>
      <c r="D26" s="14"/>
      <c r="E26" s="14"/>
      <c r="F26" s="14"/>
      <c r="G26" s="29"/>
    </row>
    <row r="27" spans="1:8" x14ac:dyDescent="0.3">
      <c r="A27" s="14"/>
      <c r="B27" s="14"/>
      <c r="C27" s="14"/>
      <c r="D27" s="14"/>
      <c r="E27" s="14"/>
      <c r="F27" s="14"/>
      <c r="G27" s="29"/>
    </row>
    <row r="28" spans="1:8" x14ac:dyDescent="0.3">
      <c r="A28" s="14"/>
      <c r="B28" s="14"/>
      <c r="C28" s="14"/>
      <c r="D28" s="14"/>
      <c r="E28" s="14"/>
      <c r="F28" s="14"/>
      <c r="G28" s="29"/>
    </row>
    <row r="29" spans="1:8" x14ac:dyDescent="0.3">
      <c r="A29" s="14"/>
      <c r="B29" s="14"/>
      <c r="C29" s="14"/>
      <c r="D29" s="14"/>
      <c r="E29" s="14"/>
      <c r="F29" s="14"/>
      <c r="G29" s="29"/>
    </row>
    <row r="30" spans="1:8" x14ac:dyDescent="0.3">
      <c r="A30" s="14"/>
      <c r="B30" s="14"/>
      <c r="C30" s="14"/>
      <c r="D30" s="14"/>
      <c r="E30" s="14"/>
      <c r="F30" s="14"/>
      <c r="G30" s="29"/>
    </row>
    <row r="31" spans="1:8" x14ac:dyDescent="0.3">
      <c r="A31" s="14"/>
      <c r="B31" s="14"/>
      <c r="C31" s="14"/>
      <c r="D31" s="14"/>
      <c r="E31" s="14"/>
      <c r="F31" s="14"/>
      <c r="G31" s="29"/>
    </row>
    <row r="32" spans="1:8" x14ac:dyDescent="0.3">
      <c r="A32" s="14"/>
      <c r="B32" s="14"/>
      <c r="C32" s="14"/>
      <c r="D32" s="14"/>
      <c r="E32" s="14"/>
      <c r="F32" s="14"/>
      <c r="G32" s="29"/>
    </row>
    <row r="33" spans="1:7" x14ac:dyDescent="0.3">
      <c r="A33" s="14"/>
      <c r="B33" s="14"/>
      <c r="C33" s="14"/>
      <c r="D33" s="14"/>
      <c r="E33" s="14"/>
      <c r="F33" s="14"/>
      <c r="G33" s="29"/>
    </row>
    <row r="34" spans="1:7" x14ac:dyDescent="0.3">
      <c r="A34" s="14"/>
      <c r="B34" s="14"/>
      <c r="C34" s="14"/>
      <c r="D34" s="14"/>
      <c r="E34" s="14"/>
      <c r="F34" s="14"/>
      <c r="G34" s="29"/>
    </row>
    <row r="35" spans="1:7" x14ac:dyDescent="0.3">
      <c r="A35" s="14"/>
      <c r="B35" s="14"/>
      <c r="C35" s="14"/>
      <c r="D35" s="14"/>
      <c r="E35" s="14"/>
      <c r="F35" s="14"/>
      <c r="G35" s="29"/>
    </row>
    <row r="36" spans="1:7" x14ac:dyDescent="0.3">
      <c r="A36" s="14"/>
      <c r="B36" s="14"/>
      <c r="C36" s="14"/>
      <c r="D36" s="14"/>
      <c r="E36" s="14"/>
      <c r="F36" s="14"/>
      <c r="G36" s="29"/>
    </row>
    <row r="37" spans="1:7" x14ac:dyDescent="0.3">
      <c r="A37" s="14"/>
      <c r="B37" s="14"/>
      <c r="C37" s="14"/>
      <c r="D37" s="14"/>
      <c r="E37" s="14"/>
      <c r="F37" s="14"/>
      <c r="G37" s="29"/>
    </row>
    <row r="38" spans="1:7" x14ac:dyDescent="0.3">
      <c r="A38" s="14"/>
      <c r="B38" s="14"/>
      <c r="C38" s="14"/>
      <c r="D38" s="14"/>
      <c r="E38" s="14"/>
      <c r="F38" s="14"/>
      <c r="G38" s="29"/>
    </row>
    <row r="39" spans="1:7" x14ac:dyDescent="0.3">
      <c r="A39" s="14"/>
      <c r="B39" s="14"/>
      <c r="C39" s="14"/>
      <c r="D39" s="14"/>
      <c r="E39" s="14"/>
      <c r="F39" s="14"/>
      <c r="G39" s="29"/>
    </row>
    <row r="40" spans="1:7" x14ac:dyDescent="0.3">
      <c r="A40" s="14"/>
      <c r="B40" s="14"/>
      <c r="C40" s="14"/>
      <c r="D40" s="14"/>
      <c r="E40" s="14"/>
      <c r="F40" s="14"/>
      <c r="G40" s="29"/>
    </row>
    <row r="41" spans="1:7" x14ac:dyDescent="0.3">
      <c r="A41" s="14"/>
      <c r="B41" s="14"/>
      <c r="C41" s="14"/>
      <c r="D41" s="14"/>
      <c r="E41" s="14"/>
      <c r="F41" s="14"/>
      <c r="G41" s="29"/>
    </row>
    <row r="42" spans="1:7" x14ac:dyDescent="0.3">
      <c r="A42" s="14"/>
      <c r="B42" s="14"/>
      <c r="C42" s="14"/>
      <c r="D42" s="14"/>
      <c r="E42" s="14"/>
      <c r="F42" s="14"/>
      <c r="G42" s="29"/>
    </row>
    <row r="43" spans="1:7" x14ac:dyDescent="0.3">
      <c r="A43" s="14"/>
      <c r="B43" s="14"/>
      <c r="C43" s="14"/>
      <c r="D43" s="14"/>
      <c r="E43" s="14"/>
      <c r="F43" s="14"/>
      <c r="G43" s="29"/>
    </row>
    <row r="44" spans="1:7" x14ac:dyDescent="0.3">
      <c r="A44" s="14"/>
      <c r="B44" s="14"/>
      <c r="C44" s="14"/>
      <c r="D44" s="14"/>
      <c r="E44" s="14"/>
      <c r="F44" s="14"/>
      <c r="G44" s="29"/>
    </row>
    <row r="45" spans="1:7" x14ac:dyDescent="0.3">
      <c r="A45" s="14"/>
      <c r="B45" s="14"/>
      <c r="C45" s="14"/>
      <c r="D45" s="14"/>
      <c r="E45" s="14"/>
      <c r="F45" s="14"/>
      <c r="G45" s="29"/>
    </row>
    <row r="46" spans="1:7" x14ac:dyDescent="0.3">
      <c r="A46" s="14"/>
      <c r="B46" s="14"/>
      <c r="C46" s="14"/>
      <c r="D46" s="14"/>
      <c r="E46" s="14"/>
      <c r="F46" s="14"/>
      <c r="G46" s="29"/>
    </row>
    <row r="47" spans="1:7" x14ac:dyDescent="0.3">
      <c r="A47" s="14"/>
      <c r="B47" s="14"/>
      <c r="C47" s="14"/>
      <c r="D47" s="14"/>
      <c r="E47" s="14"/>
      <c r="F47" s="14"/>
      <c r="G47" s="29"/>
    </row>
    <row r="48" spans="1:7" x14ac:dyDescent="0.3">
      <c r="A48" s="14"/>
      <c r="B48" s="14"/>
      <c r="C48" s="14"/>
      <c r="D48" s="14"/>
      <c r="E48" s="14"/>
      <c r="F48" s="14"/>
      <c r="G48" s="29"/>
    </row>
    <row r="49" spans="1:7" x14ac:dyDescent="0.3">
      <c r="A49" s="14"/>
      <c r="B49" s="14"/>
      <c r="C49" s="14"/>
      <c r="D49" s="14"/>
      <c r="E49" s="14"/>
      <c r="F49" s="14"/>
      <c r="G49" s="29"/>
    </row>
    <row r="50" spans="1:7" x14ac:dyDescent="0.3">
      <c r="A50" s="14"/>
      <c r="B50" s="14"/>
      <c r="C50" s="14"/>
      <c r="D50" s="14"/>
      <c r="E50" s="14"/>
      <c r="F50" s="14"/>
      <c r="G50" s="29"/>
    </row>
    <row r="51" spans="1:7" x14ac:dyDescent="0.3">
      <c r="A51" s="14"/>
      <c r="B51" s="14"/>
      <c r="C51" s="14"/>
      <c r="D51" s="14"/>
      <c r="E51" s="14"/>
      <c r="F51" s="14"/>
      <c r="G51" s="29"/>
    </row>
    <row r="52" spans="1:7" x14ac:dyDescent="0.3">
      <c r="A52" s="14"/>
      <c r="B52" s="14"/>
      <c r="C52" s="14"/>
      <c r="D52" s="14"/>
      <c r="E52" s="14"/>
      <c r="F52" s="14"/>
      <c r="G52" s="29"/>
    </row>
    <row r="53" spans="1:7" x14ac:dyDescent="0.3">
      <c r="A53" s="14"/>
      <c r="B53" s="14"/>
      <c r="C53" s="14"/>
      <c r="D53" s="14"/>
      <c r="E53" s="14"/>
      <c r="F53" s="14"/>
      <c r="G53" s="29"/>
    </row>
    <row r="54" spans="1:7" x14ac:dyDescent="0.3">
      <c r="A54" s="14"/>
      <c r="B54" s="14"/>
      <c r="C54" s="14"/>
      <c r="D54" s="14"/>
      <c r="E54" s="14"/>
      <c r="F54" s="14"/>
      <c r="G54" s="29"/>
    </row>
    <row r="55" spans="1:7" x14ac:dyDescent="0.3">
      <c r="A55" s="14"/>
      <c r="B55" s="14"/>
      <c r="C55" s="14"/>
      <c r="D55" s="14"/>
      <c r="E55" s="14"/>
      <c r="F55" s="14"/>
      <c r="G55" s="29"/>
    </row>
    <row r="56" spans="1:7" x14ac:dyDescent="0.3">
      <c r="A56" s="14"/>
      <c r="B56" s="14"/>
      <c r="C56" s="14"/>
      <c r="D56" s="14"/>
      <c r="E56" s="14"/>
      <c r="F56" s="14"/>
      <c r="G56" s="29"/>
    </row>
    <row r="57" spans="1:7" x14ac:dyDescent="0.3">
      <c r="A57" s="14"/>
      <c r="B57" s="14"/>
      <c r="C57" s="14"/>
      <c r="D57" s="14"/>
      <c r="E57" s="14"/>
      <c r="F57" s="14"/>
      <c r="G57" s="29"/>
    </row>
    <row r="58" spans="1:7" x14ac:dyDescent="0.3">
      <c r="A58" s="14"/>
      <c r="B58" s="14"/>
      <c r="C58" s="14"/>
      <c r="D58" s="14"/>
      <c r="E58" s="14"/>
      <c r="F58" s="14"/>
      <c r="G58" s="29"/>
    </row>
    <row r="59" spans="1:7" x14ac:dyDescent="0.3">
      <c r="A59" s="14"/>
      <c r="B59" s="14"/>
      <c r="C59" s="14"/>
      <c r="D59" s="14"/>
      <c r="E59" s="14"/>
      <c r="F59" s="14"/>
      <c r="G59" s="29"/>
    </row>
    <row r="60" spans="1:7" x14ac:dyDescent="0.3">
      <c r="A60" s="14"/>
      <c r="B60" s="14"/>
      <c r="C60" s="14"/>
      <c r="D60" s="14"/>
      <c r="E60" s="14"/>
      <c r="F60" s="14"/>
      <c r="G60" s="29"/>
    </row>
    <row r="61" spans="1:7" x14ac:dyDescent="0.3">
      <c r="A61" s="14"/>
      <c r="B61" s="14"/>
      <c r="C61" s="14"/>
      <c r="D61" s="14"/>
      <c r="E61" s="14"/>
      <c r="F61" s="14"/>
      <c r="G61" s="29"/>
    </row>
    <row r="62" spans="1:7" x14ac:dyDescent="0.3">
      <c r="A62" s="14"/>
      <c r="B62" s="14"/>
      <c r="C62" s="14"/>
      <c r="D62" s="14"/>
      <c r="E62" s="14"/>
      <c r="F62" s="14"/>
      <c r="G62" s="29"/>
    </row>
    <row r="63" spans="1:7" x14ac:dyDescent="0.3">
      <c r="A63" s="14"/>
      <c r="B63" s="14"/>
      <c r="C63" s="14"/>
      <c r="D63" s="14"/>
      <c r="E63" s="14"/>
      <c r="F63" s="14"/>
      <c r="G63" s="29"/>
    </row>
    <row r="64" spans="1:7" x14ac:dyDescent="0.3">
      <c r="A64" s="14"/>
      <c r="B64" s="14"/>
      <c r="C64" s="14"/>
      <c r="D64" s="14"/>
      <c r="E64" s="14"/>
      <c r="F64" s="14"/>
      <c r="G64" s="29"/>
    </row>
    <row r="65" spans="1:7" x14ac:dyDescent="0.3">
      <c r="A65" s="14"/>
      <c r="B65" s="14"/>
      <c r="C65" s="14"/>
      <c r="D65" s="14"/>
      <c r="E65" s="14"/>
      <c r="F65" s="14"/>
      <c r="G65" s="29"/>
    </row>
    <row r="66" spans="1:7" x14ac:dyDescent="0.3">
      <c r="A66" s="14"/>
      <c r="B66" s="14"/>
      <c r="C66" s="14"/>
      <c r="D66" s="14"/>
      <c r="E66" s="14"/>
      <c r="F66" s="14"/>
      <c r="G66" s="29"/>
    </row>
    <row r="67" spans="1:7" x14ac:dyDescent="0.3">
      <c r="A67" s="14"/>
      <c r="B67" s="14"/>
      <c r="C67" s="14"/>
      <c r="D67" s="14"/>
      <c r="E67" s="14"/>
      <c r="F67" s="14"/>
      <c r="G67" s="29"/>
    </row>
    <row r="68" spans="1:7" x14ac:dyDescent="0.3">
      <c r="A68" s="14"/>
      <c r="B68" s="14"/>
      <c r="C68" s="14"/>
      <c r="D68" s="14"/>
      <c r="E68" s="14"/>
      <c r="F68" s="14"/>
      <c r="G68" s="29"/>
    </row>
    <row r="69" spans="1:7" x14ac:dyDescent="0.3">
      <c r="A69" s="14"/>
      <c r="B69" s="14"/>
      <c r="C69" s="14"/>
      <c r="D69" s="14"/>
      <c r="E69" s="14"/>
      <c r="F69" s="14"/>
      <c r="G69" s="29"/>
    </row>
    <row r="70" spans="1:7" x14ac:dyDescent="0.3">
      <c r="A70" s="14"/>
      <c r="B70" s="14"/>
      <c r="C70" s="14"/>
      <c r="D70" s="14"/>
      <c r="E70" s="14"/>
      <c r="F70" s="14"/>
      <c r="G70" s="29"/>
    </row>
    <row r="71" spans="1:7" x14ac:dyDescent="0.3">
      <c r="A71" s="14"/>
      <c r="B71" s="14"/>
      <c r="C71" s="14"/>
      <c r="D71" s="14"/>
      <c r="E71" s="14"/>
      <c r="F71" s="14"/>
      <c r="G71" s="29"/>
    </row>
    <row r="72" spans="1:7" x14ac:dyDescent="0.3">
      <c r="A72" s="14"/>
      <c r="B72" s="14"/>
      <c r="C72" s="14"/>
      <c r="D72" s="14"/>
      <c r="E72" s="14"/>
      <c r="F72" s="14"/>
      <c r="G72" s="29"/>
    </row>
    <row r="73" spans="1:7" x14ac:dyDescent="0.3">
      <c r="A73" s="14"/>
      <c r="B73" s="14"/>
      <c r="C73" s="14"/>
      <c r="D73" s="14"/>
      <c r="E73" s="14"/>
      <c r="F73" s="14"/>
      <c r="G73" s="29"/>
    </row>
    <row r="74" spans="1:7" x14ac:dyDescent="0.3">
      <c r="A74" s="14"/>
      <c r="B74" s="14"/>
      <c r="C74" s="14"/>
      <c r="D74" s="14"/>
      <c r="E74" s="14"/>
      <c r="F74" s="14"/>
      <c r="G74" s="29"/>
    </row>
    <row r="75" spans="1:7" x14ac:dyDescent="0.3">
      <c r="A75" s="14"/>
      <c r="B75" s="14"/>
      <c r="C75" s="14"/>
      <c r="D75" s="14"/>
      <c r="E75" s="14"/>
      <c r="F75" s="14"/>
      <c r="G75" s="29"/>
    </row>
    <row r="76" spans="1:7" x14ac:dyDescent="0.3">
      <c r="A76" s="14"/>
      <c r="B76" s="14"/>
      <c r="C76" s="14"/>
      <c r="D76" s="14"/>
      <c r="E76" s="14"/>
      <c r="F76" s="14"/>
      <c r="G76" s="29"/>
    </row>
    <row r="77" spans="1:7" x14ac:dyDescent="0.3">
      <c r="A77" s="14"/>
      <c r="B77" s="14"/>
      <c r="C77" s="14"/>
      <c r="D77" s="14"/>
      <c r="E77" s="14"/>
      <c r="F77" s="14"/>
      <c r="G77" s="29"/>
    </row>
    <row r="78" spans="1:7" x14ac:dyDescent="0.3">
      <c r="A78" s="14"/>
      <c r="B78" s="14"/>
      <c r="C78" s="14"/>
      <c r="D78" s="14"/>
      <c r="E78" s="14"/>
      <c r="F78" s="14"/>
      <c r="G78" s="29"/>
    </row>
    <row r="79" spans="1:7" x14ac:dyDescent="0.3">
      <c r="A79" s="14"/>
      <c r="B79" s="14"/>
      <c r="C79" s="14"/>
      <c r="D79" s="14"/>
      <c r="E79" s="14"/>
      <c r="F79" s="14"/>
      <c r="G79" s="29"/>
    </row>
    <row r="80" spans="1:7" x14ac:dyDescent="0.3">
      <c r="A80" s="14"/>
      <c r="B80" s="14"/>
      <c r="C80" s="14"/>
      <c r="D80" s="14"/>
      <c r="E80" s="14"/>
      <c r="F80" s="14"/>
      <c r="G80" s="29"/>
    </row>
    <row r="81" spans="1:7" x14ac:dyDescent="0.3">
      <c r="A81" s="14"/>
      <c r="B81" s="14"/>
      <c r="C81" s="14"/>
      <c r="D81" s="14"/>
      <c r="E81" s="14"/>
      <c r="F81" s="14"/>
      <c r="G81" s="29"/>
    </row>
    <row r="82" spans="1:7" x14ac:dyDescent="0.3">
      <c r="A82" s="14"/>
      <c r="B82" s="14"/>
      <c r="C82" s="14"/>
      <c r="D82" s="14"/>
      <c r="E82" s="14"/>
      <c r="F82" s="14"/>
      <c r="G82" s="29"/>
    </row>
    <row r="83" spans="1:7" x14ac:dyDescent="0.3">
      <c r="A83" s="14"/>
      <c r="B83" s="14"/>
      <c r="C83" s="14"/>
      <c r="D83" s="14"/>
      <c r="E83" s="14"/>
      <c r="F83" s="14"/>
      <c r="G83" s="29"/>
    </row>
    <row r="84" spans="1:7" x14ac:dyDescent="0.3">
      <c r="A84" s="14"/>
      <c r="B84" s="14"/>
      <c r="C84" s="14"/>
      <c r="D84" s="14"/>
      <c r="E84" s="14"/>
      <c r="F84" s="14"/>
      <c r="G84" s="29"/>
    </row>
    <row r="85" spans="1:7" x14ac:dyDescent="0.3">
      <c r="A85" s="14"/>
      <c r="B85" s="14"/>
      <c r="C85" s="14"/>
      <c r="D85" s="14"/>
      <c r="E85" s="14"/>
      <c r="F85" s="14"/>
      <c r="G85" s="29"/>
    </row>
    <row r="86" spans="1:7" x14ac:dyDescent="0.3">
      <c r="A86" s="14"/>
      <c r="B86" s="14"/>
      <c r="C86" s="14"/>
      <c r="D86" s="14"/>
      <c r="E86" s="14"/>
      <c r="F86" s="14"/>
      <c r="G86" s="29"/>
    </row>
    <row r="87" spans="1:7" x14ac:dyDescent="0.3">
      <c r="A87" s="14"/>
      <c r="B87" s="14"/>
      <c r="C87" s="14"/>
      <c r="D87" s="14"/>
      <c r="E87" s="14"/>
      <c r="F87" s="14"/>
      <c r="G87" s="29"/>
    </row>
    <row r="88" spans="1:7" x14ac:dyDescent="0.3">
      <c r="A88" s="14"/>
      <c r="B88" s="14"/>
      <c r="C88" s="14"/>
      <c r="D88" s="14"/>
      <c r="E88" s="14"/>
      <c r="F88" s="14"/>
      <c r="G88" s="29"/>
    </row>
    <row r="89" spans="1:7" x14ac:dyDescent="0.3">
      <c r="A89" s="14"/>
      <c r="B89" s="14"/>
      <c r="C89" s="14"/>
      <c r="D89" s="14"/>
      <c r="E89" s="14"/>
      <c r="F89" s="14"/>
      <c r="G89" s="29"/>
    </row>
    <row r="90" spans="1:7" x14ac:dyDescent="0.3">
      <c r="A90" s="14"/>
      <c r="B90" s="14"/>
      <c r="C90" s="14"/>
      <c r="D90" s="14"/>
      <c r="E90" s="14"/>
      <c r="F90" s="14"/>
      <c r="G90" s="29"/>
    </row>
    <row r="91" spans="1:7" x14ac:dyDescent="0.3">
      <c r="A91" s="14"/>
      <c r="B91" s="14"/>
      <c r="C91" s="14"/>
      <c r="D91" s="14"/>
      <c r="E91" s="14"/>
      <c r="F91" s="14"/>
      <c r="G91" s="29"/>
    </row>
    <row r="92" spans="1:7" x14ac:dyDescent="0.3">
      <c r="A92" s="14"/>
      <c r="B92" s="14"/>
      <c r="C92" s="14"/>
      <c r="D92" s="14"/>
      <c r="E92" s="14"/>
      <c r="F92" s="14"/>
      <c r="G92" s="29"/>
    </row>
    <row r="93" spans="1:7" x14ac:dyDescent="0.3">
      <c r="A93" s="14"/>
      <c r="B93" s="14"/>
      <c r="C93" s="14"/>
      <c r="D93" s="14"/>
      <c r="E93" s="14"/>
      <c r="F93" s="14"/>
      <c r="G93" s="29"/>
    </row>
    <row r="94" spans="1:7" x14ac:dyDescent="0.3">
      <c r="A94" s="14"/>
      <c r="B94" s="14"/>
      <c r="C94" s="14"/>
      <c r="D94" s="14"/>
      <c r="E94" s="14"/>
      <c r="F94" s="14"/>
      <c r="G94" s="29"/>
    </row>
    <row r="95" spans="1:7" x14ac:dyDescent="0.3">
      <c r="A95" s="14"/>
      <c r="B95" s="14"/>
      <c r="C95" s="14"/>
      <c r="D95" s="14"/>
      <c r="E95" s="14"/>
      <c r="F95" s="14"/>
      <c r="G95" s="29"/>
    </row>
    <row r="96" spans="1:7" x14ac:dyDescent="0.3">
      <c r="A96" s="14"/>
      <c r="B96" s="14"/>
      <c r="C96" s="14"/>
      <c r="D96" s="14"/>
      <c r="E96" s="14"/>
      <c r="F96" s="14"/>
      <c r="G96" s="29"/>
    </row>
    <row r="97" spans="1:7" x14ac:dyDescent="0.3">
      <c r="A97" s="14"/>
      <c r="B97" s="14"/>
      <c r="C97" s="14"/>
      <c r="D97" s="14"/>
      <c r="E97" s="14"/>
      <c r="F97" s="14"/>
      <c r="G97" s="29"/>
    </row>
    <row r="98" spans="1:7" x14ac:dyDescent="0.3">
      <c r="A98" s="14"/>
      <c r="B98" s="14"/>
      <c r="C98" s="14"/>
      <c r="D98" s="14"/>
      <c r="E98" s="14"/>
      <c r="F98" s="14"/>
      <c r="G98" s="29"/>
    </row>
    <row r="99" spans="1:7" x14ac:dyDescent="0.3">
      <c r="A99" s="14"/>
      <c r="B99" s="14"/>
      <c r="C99" s="14"/>
      <c r="D99" s="14"/>
      <c r="E99" s="14"/>
      <c r="F99" s="14"/>
      <c r="G99" s="29"/>
    </row>
    <row r="100" spans="1:7" x14ac:dyDescent="0.3">
      <c r="A100" s="14"/>
      <c r="B100" s="14"/>
      <c r="C100" s="14"/>
      <c r="D100" s="14"/>
      <c r="E100" s="14"/>
      <c r="F100" s="14"/>
      <c r="G100" s="29"/>
    </row>
    <row r="101" spans="1:7" x14ac:dyDescent="0.3">
      <c r="A101" s="14"/>
      <c r="B101" s="14"/>
      <c r="C101" s="14"/>
      <c r="D101" s="14"/>
      <c r="E101" s="14"/>
      <c r="F101" s="14"/>
      <c r="G101" s="29"/>
    </row>
    <row r="102" spans="1:7" x14ac:dyDescent="0.3">
      <c r="A102" s="14"/>
      <c r="B102" s="14"/>
      <c r="C102" s="14"/>
      <c r="D102" s="14"/>
      <c r="E102" s="14"/>
      <c r="F102" s="14"/>
      <c r="G102" s="29"/>
    </row>
    <row r="103" spans="1:7" x14ac:dyDescent="0.3">
      <c r="A103" s="14"/>
      <c r="B103" s="14"/>
      <c r="C103" s="14"/>
      <c r="D103" s="14"/>
      <c r="E103" s="14"/>
      <c r="F103" s="14"/>
      <c r="G103" s="29"/>
    </row>
    <row r="104" spans="1:7" x14ac:dyDescent="0.3">
      <c r="A104" s="14"/>
      <c r="B104" s="14"/>
      <c r="C104" s="14"/>
      <c r="D104" s="14"/>
      <c r="E104" s="14"/>
      <c r="F104" s="14"/>
      <c r="G104" s="29"/>
    </row>
    <row r="105" spans="1:7" x14ac:dyDescent="0.3">
      <c r="A105" s="14"/>
      <c r="B105" s="14"/>
      <c r="C105" s="14"/>
      <c r="D105" s="14"/>
      <c r="E105" s="14"/>
      <c r="F105" s="14"/>
      <c r="G105" s="29"/>
    </row>
    <row r="106" spans="1:7" x14ac:dyDescent="0.3">
      <c r="A106" s="14"/>
      <c r="B106" s="14"/>
      <c r="C106" s="14"/>
      <c r="D106" s="14"/>
      <c r="E106" s="14"/>
      <c r="F106" s="14"/>
      <c r="G106" s="29"/>
    </row>
    <row r="107" spans="1:7" x14ac:dyDescent="0.3">
      <c r="A107" s="14"/>
      <c r="B107" s="14"/>
      <c r="C107" s="14"/>
      <c r="D107" s="14"/>
      <c r="E107" s="14"/>
      <c r="F107" s="14"/>
      <c r="G107" s="29"/>
    </row>
    <row r="108" spans="1:7" x14ac:dyDescent="0.3">
      <c r="A108" s="14"/>
      <c r="B108" s="14"/>
      <c r="C108" s="14"/>
      <c r="D108" s="14"/>
      <c r="E108" s="14"/>
      <c r="F108" s="14"/>
      <c r="G108" s="29"/>
    </row>
    <row r="109" spans="1:7" x14ac:dyDescent="0.3">
      <c r="A109" s="14"/>
      <c r="B109" s="14"/>
      <c r="C109" s="14"/>
      <c r="D109" s="14"/>
      <c r="E109" s="14"/>
      <c r="F109" s="14"/>
      <c r="G109" s="29"/>
    </row>
    <row r="110" spans="1:7" x14ac:dyDescent="0.3">
      <c r="A110" s="14"/>
      <c r="B110" s="14"/>
      <c r="C110" s="14"/>
      <c r="D110" s="14"/>
      <c r="E110" s="14"/>
      <c r="F110" s="14"/>
      <c r="G110" s="29"/>
    </row>
    <row r="111" spans="1:7" x14ac:dyDescent="0.3">
      <c r="A111" s="14"/>
      <c r="B111" s="14"/>
      <c r="C111" s="14"/>
      <c r="D111" s="14"/>
      <c r="E111" s="14"/>
      <c r="F111" s="14"/>
      <c r="G111" s="29"/>
    </row>
    <row r="112" spans="1:7" x14ac:dyDescent="0.3">
      <c r="A112" s="14"/>
      <c r="B112" s="14"/>
      <c r="C112" s="14"/>
      <c r="D112" s="14"/>
      <c r="E112" s="14"/>
      <c r="F112" s="14"/>
      <c r="G112" s="29"/>
    </row>
    <row r="113" spans="1:7" x14ac:dyDescent="0.3">
      <c r="A113" s="14"/>
      <c r="B113" s="14"/>
      <c r="C113" s="14"/>
      <c r="D113" s="14"/>
      <c r="E113" s="14"/>
      <c r="F113" s="14"/>
      <c r="G113" s="29"/>
    </row>
    <row r="114" spans="1:7" x14ac:dyDescent="0.3">
      <c r="A114" s="14"/>
      <c r="B114" s="14"/>
      <c r="C114" s="14"/>
      <c r="D114" s="14"/>
      <c r="E114" s="14"/>
      <c r="F114" s="14"/>
      <c r="G114" s="29"/>
    </row>
    <row r="115" spans="1:7" x14ac:dyDescent="0.3">
      <c r="A115" s="14"/>
      <c r="B115" s="14"/>
      <c r="C115" s="14"/>
      <c r="D115" s="14"/>
      <c r="E115" s="14"/>
      <c r="F115" s="14"/>
      <c r="G115" s="29"/>
    </row>
    <row r="116" spans="1:7" x14ac:dyDescent="0.3">
      <c r="A116" s="14"/>
      <c r="B116" s="14"/>
      <c r="C116" s="14"/>
      <c r="D116" s="14"/>
      <c r="E116" s="14"/>
      <c r="F116" s="14"/>
      <c r="G116" s="29"/>
    </row>
    <row r="117" spans="1:7" x14ac:dyDescent="0.3">
      <c r="A117" s="14"/>
      <c r="B117" s="14"/>
      <c r="C117" s="14"/>
      <c r="D117" s="14"/>
      <c r="E117" s="14"/>
      <c r="F117" s="14"/>
      <c r="G117" s="29"/>
    </row>
    <row r="118" spans="1:7" x14ac:dyDescent="0.3">
      <c r="A118" s="14"/>
      <c r="B118" s="14"/>
      <c r="C118" s="14"/>
      <c r="D118" s="14"/>
      <c r="E118" s="14"/>
      <c r="F118" s="14"/>
      <c r="G118" s="29"/>
    </row>
    <row r="119" spans="1:7" x14ac:dyDescent="0.3">
      <c r="A119" s="14"/>
      <c r="B119" s="14"/>
      <c r="C119" s="14"/>
      <c r="D119" s="14"/>
      <c r="E119" s="14"/>
      <c r="F119" s="14"/>
      <c r="G119" s="29"/>
    </row>
    <row r="120" spans="1:7" x14ac:dyDescent="0.3">
      <c r="A120" s="14"/>
      <c r="B120" s="14"/>
      <c r="C120" s="14"/>
      <c r="D120" s="14"/>
      <c r="E120" s="14"/>
      <c r="F120" s="14"/>
      <c r="G120" s="29"/>
    </row>
    <row r="121" spans="1:7" x14ac:dyDescent="0.3">
      <c r="A121" s="14"/>
      <c r="B121" s="14"/>
      <c r="C121" s="14"/>
      <c r="D121" s="14"/>
      <c r="E121" s="14"/>
      <c r="F121" s="14"/>
      <c r="G121" s="29"/>
    </row>
    <row r="122" spans="1:7" x14ac:dyDescent="0.3">
      <c r="A122" s="14"/>
      <c r="B122" s="14"/>
      <c r="C122" s="14"/>
      <c r="D122" s="14"/>
      <c r="E122" s="14"/>
      <c r="F122" s="14"/>
      <c r="G122" s="29"/>
    </row>
    <row r="123" spans="1:7" x14ac:dyDescent="0.3">
      <c r="A123" s="14"/>
      <c r="B123" s="14"/>
      <c r="C123" s="14"/>
      <c r="D123" s="14"/>
      <c r="E123" s="14"/>
      <c r="F123" s="14"/>
      <c r="G123" s="29"/>
    </row>
    <row r="124" spans="1:7" x14ac:dyDescent="0.3">
      <c r="A124" s="14"/>
      <c r="B124" s="14"/>
      <c r="C124" s="14"/>
      <c r="D124" s="14"/>
      <c r="E124" s="14"/>
      <c r="F124" s="14"/>
      <c r="G124" s="29"/>
    </row>
    <row r="125" spans="1:7" x14ac:dyDescent="0.3">
      <c r="A125" s="14"/>
      <c r="B125" s="14"/>
      <c r="C125" s="14"/>
      <c r="D125" s="14"/>
      <c r="E125" s="14"/>
      <c r="F125" s="14"/>
      <c r="G125" s="29"/>
    </row>
    <row r="126" spans="1:7" x14ac:dyDescent="0.3">
      <c r="A126" s="14"/>
      <c r="B126" s="14"/>
      <c r="C126" s="14"/>
      <c r="D126" s="14"/>
      <c r="E126" s="14"/>
      <c r="F126" s="14"/>
      <c r="G126" s="29"/>
    </row>
    <row r="127" spans="1:7" x14ac:dyDescent="0.3">
      <c r="A127" s="14"/>
      <c r="B127" s="14"/>
      <c r="C127" s="14"/>
      <c r="D127" s="14"/>
      <c r="E127" s="14"/>
      <c r="F127" s="14"/>
      <c r="G127" s="29"/>
    </row>
    <row r="128" spans="1:7" x14ac:dyDescent="0.3">
      <c r="A128" s="14"/>
      <c r="B128" s="14"/>
      <c r="C128" s="14"/>
      <c r="D128" s="14"/>
      <c r="E128" s="14"/>
      <c r="F128" s="14"/>
      <c r="G128" s="29"/>
    </row>
    <row r="129" spans="1:7" x14ac:dyDescent="0.3">
      <c r="A129" s="14"/>
      <c r="B129" s="14"/>
      <c r="C129" s="14"/>
      <c r="D129" s="14"/>
      <c r="E129" s="14"/>
      <c r="F129" s="14"/>
      <c r="G129" s="29"/>
    </row>
    <row r="130" spans="1:7" x14ac:dyDescent="0.3">
      <c r="A130" s="14"/>
      <c r="B130" s="14"/>
      <c r="C130" s="14"/>
      <c r="D130" s="14"/>
      <c r="E130" s="14"/>
      <c r="F130" s="14"/>
      <c r="G130" s="29"/>
    </row>
    <row r="131" spans="1:7" x14ac:dyDescent="0.3">
      <c r="A131" s="14"/>
      <c r="B131" s="14"/>
      <c r="C131" s="14"/>
      <c r="D131" s="14"/>
      <c r="E131" s="14"/>
      <c r="F131" s="14"/>
      <c r="G131" s="29"/>
    </row>
    <row r="132" spans="1:7" x14ac:dyDescent="0.3">
      <c r="A132" s="14"/>
      <c r="B132" s="14"/>
      <c r="C132" s="14"/>
      <c r="D132" s="14"/>
      <c r="E132" s="14"/>
      <c r="F132" s="14"/>
      <c r="G132" s="29"/>
    </row>
    <row r="133" spans="1:7" x14ac:dyDescent="0.3">
      <c r="A133" s="14"/>
      <c r="B133" s="14"/>
      <c r="C133" s="14"/>
      <c r="D133" s="14"/>
      <c r="E133" s="14"/>
      <c r="F133" s="14"/>
      <c r="G133" s="29"/>
    </row>
    <row r="134" spans="1:7" x14ac:dyDescent="0.3">
      <c r="A134" s="14"/>
      <c r="B134" s="14"/>
      <c r="C134" s="14"/>
      <c r="D134" s="14"/>
      <c r="E134" s="14"/>
      <c r="F134" s="14"/>
      <c r="G134" s="29"/>
    </row>
    <row r="135" spans="1:7" x14ac:dyDescent="0.3">
      <c r="A135" s="14"/>
      <c r="B135" s="14"/>
      <c r="C135" s="14"/>
      <c r="D135" s="14"/>
      <c r="E135" s="14"/>
      <c r="F135" s="14"/>
      <c r="G135" s="29"/>
    </row>
    <row r="136" spans="1:7" x14ac:dyDescent="0.3">
      <c r="A136" s="14"/>
      <c r="B136" s="14"/>
      <c r="C136" s="14"/>
      <c r="D136" s="14"/>
      <c r="E136" s="14"/>
      <c r="F136" s="14"/>
      <c r="G136" s="29"/>
    </row>
    <row r="137" spans="1:7" x14ac:dyDescent="0.3">
      <c r="A137" s="14"/>
      <c r="B137" s="14"/>
      <c r="C137" s="14"/>
      <c r="D137" s="14"/>
      <c r="E137" s="14"/>
      <c r="F137" s="14"/>
      <c r="G137" s="29"/>
    </row>
    <row r="138" spans="1:7" x14ac:dyDescent="0.3">
      <c r="A138" s="14"/>
      <c r="B138" s="14"/>
      <c r="C138" s="14"/>
      <c r="D138" s="14"/>
      <c r="E138" s="14"/>
      <c r="F138" s="14"/>
      <c r="G138" s="29"/>
    </row>
    <row r="139" spans="1:7" x14ac:dyDescent="0.3">
      <c r="A139" s="14"/>
      <c r="B139" s="14"/>
      <c r="C139" s="14"/>
      <c r="D139" s="14"/>
      <c r="E139" s="14"/>
      <c r="F139" s="14"/>
      <c r="G139" s="29"/>
    </row>
    <row r="140" spans="1:7" x14ac:dyDescent="0.3">
      <c r="A140" s="14"/>
      <c r="B140" s="14"/>
      <c r="C140" s="14"/>
      <c r="D140" s="14"/>
      <c r="E140" s="14"/>
      <c r="F140" s="14"/>
      <c r="G140" s="29"/>
    </row>
    <row r="141" spans="1:7" x14ac:dyDescent="0.3">
      <c r="A141" s="14"/>
      <c r="B141" s="14"/>
      <c r="C141" s="14"/>
      <c r="D141" s="14"/>
      <c r="E141" s="14"/>
      <c r="F141" s="14"/>
      <c r="G141" s="29"/>
    </row>
    <row r="142" spans="1:7" x14ac:dyDescent="0.3">
      <c r="A142" s="14"/>
      <c r="B142" s="14"/>
      <c r="C142" s="14"/>
      <c r="D142" s="14"/>
      <c r="E142" s="14"/>
      <c r="F142" s="14"/>
      <c r="G142" s="29"/>
    </row>
    <row r="143" spans="1:7" x14ac:dyDescent="0.3">
      <c r="A143" s="14"/>
      <c r="B143" s="14"/>
      <c r="C143" s="14"/>
      <c r="D143" s="14"/>
      <c r="E143" s="14"/>
      <c r="F143" s="14"/>
      <c r="G143" s="29"/>
    </row>
    <row r="144" spans="1:7" x14ac:dyDescent="0.3">
      <c r="A144" s="14"/>
      <c r="B144" s="14"/>
      <c r="C144" s="14"/>
      <c r="D144" s="14"/>
      <c r="E144" s="14"/>
      <c r="F144" s="14"/>
      <c r="G144" s="29"/>
    </row>
    <row r="145" spans="1:7" x14ac:dyDescent="0.3">
      <c r="A145" s="14"/>
      <c r="B145" s="14"/>
      <c r="C145" s="14"/>
      <c r="D145" s="14"/>
      <c r="E145" s="14"/>
      <c r="F145" s="14"/>
      <c r="G145" s="29"/>
    </row>
    <row r="146" spans="1:7" x14ac:dyDescent="0.3">
      <c r="A146" s="14"/>
      <c r="B146" s="14"/>
      <c r="C146" s="14"/>
      <c r="D146" s="14"/>
      <c r="E146" s="14"/>
      <c r="F146" s="14"/>
      <c r="G146" s="29"/>
    </row>
    <row r="147" spans="1:7" x14ac:dyDescent="0.3">
      <c r="A147" s="14"/>
      <c r="B147" s="14"/>
      <c r="C147" s="14"/>
      <c r="D147" s="14"/>
      <c r="E147" s="14"/>
      <c r="F147" s="14"/>
      <c r="G147" s="29"/>
    </row>
    <row r="148" spans="1:7" x14ac:dyDescent="0.3">
      <c r="A148" s="14"/>
      <c r="B148" s="14"/>
      <c r="C148" s="14"/>
      <c r="D148" s="14"/>
      <c r="E148" s="14"/>
      <c r="F148" s="14"/>
      <c r="G148" s="29"/>
    </row>
    <row r="149" spans="1:7" x14ac:dyDescent="0.3">
      <c r="A149" s="14"/>
      <c r="B149" s="14"/>
      <c r="C149" s="14"/>
      <c r="D149" s="14"/>
      <c r="E149" s="14"/>
      <c r="F149" s="14"/>
      <c r="G149" s="29"/>
    </row>
    <row r="150" spans="1:7" x14ac:dyDescent="0.3">
      <c r="A150" s="14"/>
      <c r="B150" s="14"/>
      <c r="C150" s="14"/>
      <c r="D150" s="14"/>
      <c r="E150" s="14"/>
      <c r="F150" s="14"/>
      <c r="G150" s="29"/>
    </row>
    <row r="151" spans="1:7" x14ac:dyDescent="0.3">
      <c r="A151" s="14"/>
      <c r="B151" s="14"/>
      <c r="C151" s="14"/>
      <c r="D151" s="14"/>
      <c r="E151" s="14"/>
      <c r="F151" s="14"/>
      <c r="G151" s="29"/>
    </row>
    <row r="152" spans="1:7" x14ac:dyDescent="0.3">
      <c r="A152" s="14"/>
      <c r="B152" s="14"/>
      <c r="C152" s="14"/>
      <c r="D152" s="14"/>
      <c r="E152" s="14"/>
      <c r="F152" s="14"/>
      <c r="G152" s="29"/>
    </row>
    <row r="153" spans="1:7" x14ac:dyDescent="0.3">
      <c r="A153" s="14"/>
      <c r="B153" s="14"/>
      <c r="C153" s="14"/>
      <c r="D153" s="14"/>
      <c r="E153" s="14"/>
      <c r="F153" s="14"/>
      <c r="G153" s="29"/>
    </row>
    <row r="154" spans="1:7" x14ac:dyDescent="0.3">
      <c r="A154" s="14"/>
      <c r="B154" s="14"/>
      <c r="C154" s="14"/>
      <c r="D154" s="14"/>
      <c r="E154" s="14"/>
      <c r="F154" s="14"/>
      <c r="G154" s="29"/>
    </row>
    <row r="155" spans="1:7" x14ac:dyDescent="0.3">
      <c r="A155" s="14"/>
      <c r="B155" s="14"/>
      <c r="C155" s="14"/>
      <c r="D155" s="14"/>
      <c r="E155" s="14"/>
      <c r="F155" s="14"/>
      <c r="G155" s="29"/>
    </row>
    <row r="156" spans="1:7" x14ac:dyDescent="0.3">
      <c r="A156" s="14"/>
      <c r="B156" s="14"/>
      <c r="C156" s="14"/>
      <c r="D156" s="14"/>
      <c r="E156" s="14"/>
      <c r="F156" s="14"/>
      <c r="G156" s="29"/>
    </row>
    <row r="157" spans="1:7" x14ac:dyDescent="0.3">
      <c r="A157" s="14"/>
      <c r="B157" s="14"/>
      <c r="C157" s="14"/>
      <c r="D157" s="14"/>
      <c r="E157" s="14"/>
      <c r="F157" s="14"/>
      <c r="G157" s="29"/>
    </row>
    <row r="158" spans="1:7" x14ac:dyDescent="0.3">
      <c r="A158" s="14"/>
      <c r="B158" s="14"/>
      <c r="C158" s="14"/>
      <c r="D158" s="14"/>
      <c r="E158" s="14"/>
      <c r="F158" s="14"/>
      <c r="G158" s="29"/>
    </row>
    <row r="159" spans="1:7" x14ac:dyDescent="0.3">
      <c r="A159" s="14"/>
      <c r="B159" s="14"/>
      <c r="C159" s="14"/>
      <c r="D159" s="14"/>
      <c r="E159" s="14"/>
      <c r="F159" s="14"/>
      <c r="G159" s="29"/>
    </row>
    <row r="160" spans="1:7" x14ac:dyDescent="0.3">
      <c r="A160" s="14"/>
      <c r="B160" s="14"/>
      <c r="C160" s="14"/>
      <c r="D160" s="14"/>
      <c r="E160" s="14"/>
      <c r="F160" s="14"/>
      <c r="G160" s="29"/>
    </row>
    <row r="161" spans="1:7" x14ac:dyDescent="0.3">
      <c r="A161" s="14"/>
      <c r="B161" s="14"/>
      <c r="C161" s="14"/>
      <c r="D161" s="14"/>
      <c r="E161" s="14"/>
      <c r="F161" s="14"/>
      <c r="G161" s="29"/>
    </row>
    <row r="162" spans="1:7" x14ac:dyDescent="0.3">
      <c r="A162" s="14"/>
      <c r="B162" s="14"/>
      <c r="C162" s="14"/>
      <c r="D162" s="14"/>
      <c r="E162" s="14"/>
      <c r="F162" s="14"/>
      <c r="G162" s="29"/>
    </row>
    <row r="163" spans="1:7" x14ac:dyDescent="0.3">
      <c r="A163" s="14"/>
      <c r="B163" s="14"/>
      <c r="C163" s="14"/>
      <c r="D163" s="14"/>
      <c r="E163" s="14"/>
      <c r="F163" s="14"/>
      <c r="G163" s="29"/>
    </row>
    <row r="164" spans="1:7" x14ac:dyDescent="0.3">
      <c r="A164" s="14"/>
      <c r="B164" s="14"/>
      <c r="C164" s="14"/>
      <c r="D164" s="14"/>
      <c r="E164" s="14"/>
      <c r="F164" s="14"/>
      <c r="G164" s="29"/>
    </row>
    <row r="165" spans="1:7" x14ac:dyDescent="0.3">
      <c r="A165" s="14"/>
      <c r="B165" s="14"/>
      <c r="C165" s="14"/>
      <c r="D165" s="14"/>
      <c r="E165" s="14"/>
      <c r="F165" s="14"/>
      <c r="G165" s="29"/>
    </row>
    <row r="166" spans="1:7" x14ac:dyDescent="0.3">
      <c r="A166" s="14"/>
      <c r="B166" s="14"/>
      <c r="C166" s="14"/>
      <c r="D166" s="14"/>
      <c r="E166" s="14"/>
      <c r="F166" s="14"/>
      <c r="G166" s="29"/>
    </row>
    <row r="167" spans="1:7" x14ac:dyDescent="0.3">
      <c r="A167" s="14"/>
      <c r="B167" s="14"/>
      <c r="C167" s="14"/>
      <c r="D167" s="14"/>
      <c r="E167" s="14"/>
      <c r="F167" s="14"/>
      <c r="G167" s="29"/>
    </row>
    <row r="168" spans="1:7" x14ac:dyDescent="0.3">
      <c r="A168" s="14"/>
      <c r="B168" s="14"/>
      <c r="C168" s="14"/>
      <c r="D168" s="14"/>
      <c r="E168" s="14"/>
      <c r="F168" s="14"/>
      <c r="G168" s="29"/>
    </row>
    <row r="169" spans="1:7" x14ac:dyDescent="0.3">
      <c r="A169" s="14"/>
      <c r="B169" s="14"/>
      <c r="C169" s="14"/>
      <c r="D169" s="14"/>
      <c r="E169" s="14"/>
      <c r="F169" s="14"/>
      <c r="G169" s="29"/>
    </row>
    <row r="170" spans="1:7" x14ac:dyDescent="0.3">
      <c r="A170" s="14"/>
      <c r="B170" s="14"/>
      <c r="C170" s="14"/>
      <c r="D170" s="14"/>
      <c r="E170" s="14"/>
      <c r="F170" s="14"/>
      <c r="G170" s="29"/>
    </row>
    <row r="171" spans="1:7" x14ac:dyDescent="0.3">
      <c r="A171" s="14"/>
      <c r="B171" s="14"/>
      <c r="C171" s="14"/>
      <c r="D171" s="14"/>
      <c r="E171" s="14"/>
      <c r="F171" s="14"/>
      <c r="G171" s="29"/>
    </row>
    <row r="172" spans="1:7" x14ac:dyDescent="0.3">
      <c r="A172" s="14"/>
      <c r="B172" s="14"/>
      <c r="C172" s="14"/>
      <c r="D172" s="14"/>
      <c r="E172" s="14"/>
      <c r="F172" s="14"/>
      <c r="G172" s="29"/>
    </row>
    <row r="173" spans="1:7" x14ac:dyDescent="0.3">
      <c r="A173" s="14"/>
      <c r="B173" s="14"/>
      <c r="C173" s="14"/>
      <c r="D173" s="14"/>
      <c r="E173" s="14"/>
      <c r="F173" s="14"/>
      <c r="G173" s="29"/>
    </row>
    <row r="174" spans="1:7" x14ac:dyDescent="0.3">
      <c r="A174" s="14"/>
      <c r="B174" s="14"/>
      <c r="C174" s="14"/>
      <c r="D174" s="14"/>
      <c r="E174" s="14"/>
      <c r="F174" s="14"/>
      <c r="G174" s="29"/>
    </row>
    <row r="175" spans="1:7" x14ac:dyDescent="0.3">
      <c r="A175" s="14"/>
      <c r="B175" s="14"/>
      <c r="C175" s="14"/>
      <c r="D175" s="14"/>
      <c r="E175" s="14"/>
      <c r="F175" s="14"/>
      <c r="G175" s="29"/>
    </row>
    <row r="176" spans="1:7" x14ac:dyDescent="0.3">
      <c r="A176" s="14"/>
      <c r="B176" s="14"/>
      <c r="C176" s="14"/>
      <c r="D176" s="14"/>
      <c r="E176" s="14"/>
      <c r="F176" s="14"/>
      <c r="G176" s="29"/>
    </row>
    <row r="177" spans="1:7" x14ac:dyDescent="0.3">
      <c r="A177" s="14"/>
      <c r="B177" s="14"/>
      <c r="C177" s="14"/>
      <c r="D177" s="14"/>
      <c r="E177" s="14"/>
      <c r="F177" s="14"/>
      <c r="G177" s="29"/>
    </row>
    <row r="178" spans="1:7" x14ac:dyDescent="0.3">
      <c r="A178" s="14"/>
      <c r="B178" s="14"/>
      <c r="C178" s="14"/>
      <c r="D178" s="14"/>
      <c r="E178" s="14"/>
      <c r="F178" s="14"/>
      <c r="G178" s="29"/>
    </row>
    <row r="179" spans="1:7" x14ac:dyDescent="0.3">
      <c r="A179" s="14"/>
      <c r="B179" s="14"/>
      <c r="C179" s="14"/>
      <c r="D179" s="14"/>
      <c r="E179" s="14"/>
      <c r="F179" s="14"/>
      <c r="G179" s="29"/>
    </row>
    <row r="180" spans="1:7" x14ac:dyDescent="0.3">
      <c r="A180" s="14"/>
      <c r="B180" s="14"/>
      <c r="C180" s="14"/>
      <c r="D180" s="14"/>
      <c r="E180" s="14"/>
      <c r="F180" s="14"/>
      <c r="G180" s="29"/>
    </row>
    <row r="181" spans="1:7" x14ac:dyDescent="0.3">
      <c r="A181" s="14"/>
      <c r="B181" s="14"/>
      <c r="C181" s="14"/>
      <c r="D181" s="14"/>
      <c r="E181" s="14"/>
      <c r="F181" s="14"/>
      <c r="G181" s="29"/>
    </row>
    <row r="182" spans="1:7" x14ac:dyDescent="0.3">
      <c r="A182" s="14"/>
      <c r="B182" s="14"/>
      <c r="C182" s="14"/>
      <c r="D182" s="14"/>
      <c r="E182" s="14"/>
      <c r="F182" s="14"/>
      <c r="G182" s="29"/>
    </row>
    <row r="183" spans="1:7" x14ac:dyDescent="0.3">
      <c r="A183" s="14"/>
      <c r="B183" s="14"/>
      <c r="C183" s="14"/>
      <c r="D183" s="14"/>
      <c r="E183" s="14"/>
      <c r="F183" s="14"/>
      <c r="G183" s="29"/>
    </row>
    <row r="184" spans="1:7" x14ac:dyDescent="0.3">
      <c r="A184" s="14"/>
      <c r="B184" s="14"/>
      <c r="C184" s="14"/>
      <c r="D184" s="14"/>
      <c r="E184" s="14"/>
      <c r="F184" s="14"/>
      <c r="G184" s="29"/>
    </row>
    <row r="185" spans="1:7" x14ac:dyDescent="0.3">
      <c r="A185" s="14"/>
      <c r="B185" s="14"/>
      <c r="C185" s="14"/>
      <c r="D185" s="14"/>
      <c r="E185" s="14"/>
      <c r="F185" s="14"/>
      <c r="G185" s="29"/>
    </row>
    <row r="186" spans="1:7" x14ac:dyDescent="0.3">
      <c r="A186" s="14"/>
      <c r="B186" s="14"/>
      <c r="C186" s="14"/>
      <c r="D186" s="14"/>
      <c r="E186" s="14"/>
      <c r="F186" s="14"/>
      <c r="G186" s="29"/>
    </row>
    <row r="187" spans="1:7" x14ac:dyDescent="0.3">
      <c r="A187" s="14"/>
      <c r="B187" s="14"/>
      <c r="C187" s="14"/>
      <c r="D187" s="14"/>
      <c r="E187" s="14"/>
      <c r="F187" s="14"/>
      <c r="G187" s="29"/>
    </row>
    <row r="188" spans="1:7" x14ac:dyDescent="0.3">
      <c r="A188" s="14"/>
      <c r="B188" s="14"/>
      <c r="C188" s="14"/>
      <c r="D188" s="14"/>
      <c r="E188" s="14"/>
      <c r="F188" s="14"/>
      <c r="G188" s="29"/>
    </row>
    <row r="189" spans="1:7" x14ac:dyDescent="0.3">
      <c r="A189" s="14"/>
      <c r="B189" s="14"/>
      <c r="C189" s="14"/>
      <c r="D189" s="14"/>
      <c r="E189" s="14"/>
      <c r="F189" s="14"/>
      <c r="G189" s="29"/>
    </row>
    <row r="190" spans="1:7" x14ac:dyDescent="0.3">
      <c r="A190" s="14"/>
      <c r="B190" s="14"/>
      <c r="C190" s="14"/>
      <c r="D190" s="14"/>
      <c r="E190" s="14"/>
      <c r="F190" s="14"/>
      <c r="G190" s="29"/>
    </row>
    <row r="191" spans="1:7" x14ac:dyDescent="0.3">
      <c r="A191" s="14"/>
      <c r="B191" s="14"/>
      <c r="C191" s="14"/>
      <c r="D191" s="14"/>
      <c r="E191" s="14"/>
      <c r="F191" s="14"/>
      <c r="G191" s="29"/>
    </row>
    <row r="192" spans="1:7" x14ac:dyDescent="0.3">
      <c r="A192" s="14"/>
      <c r="B192" s="14"/>
      <c r="C192" s="14"/>
      <c r="D192" s="14"/>
      <c r="E192" s="14"/>
      <c r="F192" s="14"/>
      <c r="G192" s="29"/>
    </row>
    <row r="193" spans="1:7" x14ac:dyDescent="0.3">
      <c r="A193" s="14"/>
      <c r="B193" s="14"/>
      <c r="C193" s="14"/>
      <c r="D193" s="14"/>
      <c r="E193" s="14"/>
      <c r="F193" s="14"/>
      <c r="G193" s="29"/>
    </row>
    <row r="194" spans="1:7" x14ac:dyDescent="0.3">
      <c r="A194" s="14"/>
      <c r="B194" s="14"/>
      <c r="C194" s="14"/>
      <c r="D194" s="14"/>
      <c r="E194" s="14"/>
      <c r="F194" s="14"/>
      <c r="G194" s="29"/>
    </row>
    <row r="195" spans="1:7" x14ac:dyDescent="0.3">
      <c r="A195" s="14"/>
      <c r="B195" s="14"/>
      <c r="C195" s="14"/>
      <c r="D195" s="14"/>
      <c r="E195" s="14"/>
      <c r="F195" s="14"/>
      <c r="G195" s="29"/>
    </row>
    <row r="196" spans="1:7" x14ac:dyDescent="0.3">
      <c r="A196" s="14"/>
      <c r="B196" s="14"/>
      <c r="C196" s="14"/>
      <c r="D196" s="14"/>
      <c r="E196" s="14"/>
      <c r="F196" s="14"/>
      <c r="G196" s="29"/>
    </row>
    <row r="197" spans="1:7" x14ac:dyDescent="0.3">
      <c r="A197" s="14"/>
      <c r="B197" s="14"/>
      <c r="C197" s="14"/>
      <c r="D197" s="14"/>
      <c r="E197" s="14"/>
      <c r="F197" s="14"/>
      <c r="G197" s="29"/>
    </row>
    <row r="198" spans="1:7" x14ac:dyDescent="0.3">
      <c r="A198" s="14"/>
      <c r="B198" s="14"/>
      <c r="C198" s="14"/>
      <c r="D198" s="14"/>
      <c r="E198" s="14"/>
      <c r="F198" s="14"/>
      <c r="G198" s="29"/>
    </row>
    <row r="199" spans="1:7" x14ac:dyDescent="0.3">
      <c r="A199" s="14"/>
      <c r="B199" s="14"/>
      <c r="C199" s="14"/>
      <c r="D199" s="14"/>
      <c r="E199" s="14"/>
      <c r="F199" s="14"/>
      <c r="G199" s="29"/>
    </row>
    <row r="200" spans="1:7" x14ac:dyDescent="0.3">
      <c r="A200" s="14"/>
      <c r="B200" s="14"/>
      <c r="C200" s="14"/>
      <c r="D200" s="14"/>
      <c r="E200" s="14"/>
      <c r="F200" s="14"/>
      <c r="G200" s="29"/>
    </row>
    <row r="201" spans="1:7" x14ac:dyDescent="0.3">
      <c r="A201" s="14"/>
      <c r="B201" s="14"/>
      <c r="C201" s="14"/>
      <c r="D201" s="14"/>
      <c r="E201" s="14"/>
      <c r="F201" s="14"/>
      <c r="G201" s="29"/>
    </row>
    <row r="202" spans="1:7" x14ac:dyDescent="0.3">
      <c r="A202" s="14"/>
      <c r="B202" s="14"/>
      <c r="C202" s="14"/>
      <c r="D202" s="14"/>
      <c r="E202" s="14"/>
      <c r="F202" s="14"/>
      <c r="G202" s="29"/>
    </row>
    <row r="203" spans="1:7" x14ac:dyDescent="0.3">
      <c r="A203" s="14"/>
      <c r="B203" s="14"/>
      <c r="C203" s="14"/>
      <c r="D203" s="14"/>
      <c r="E203" s="14"/>
      <c r="F203" s="14"/>
      <c r="G203" s="29"/>
    </row>
    <row r="204" spans="1:7" x14ac:dyDescent="0.3">
      <c r="A204" s="14"/>
      <c r="B204" s="14"/>
      <c r="C204" s="14"/>
      <c r="D204" s="14"/>
      <c r="E204" s="14"/>
      <c r="F204" s="14"/>
      <c r="G204" s="29"/>
    </row>
    <row r="205" spans="1:7" x14ac:dyDescent="0.3">
      <c r="A205" s="14"/>
      <c r="B205" s="14"/>
      <c r="C205" s="14"/>
      <c r="D205" s="14"/>
      <c r="E205" s="14"/>
      <c r="F205" s="14"/>
      <c r="G205" s="29"/>
    </row>
    <row r="206" spans="1:7" x14ac:dyDescent="0.3">
      <c r="A206" s="14"/>
      <c r="B206" s="14"/>
      <c r="C206" s="14"/>
      <c r="D206" s="14"/>
      <c r="E206" s="14"/>
      <c r="F206" s="14"/>
      <c r="G206" s="29"/>
    </row>
    <row r="207" spans="1:7" x14ac:dyDescent="0.3">
      <c r="A207" s="14"/>
      <c r="B207" s="14"/>
      <c r="C207" s="14"/>
      <c r="D207" s="14"/>
      <c r="E207" s="14"/>
      <c r="F207" s="14"/>
      <c r="G207" s="29"/>
    </row>
    <row r="208" spans="1:7" x14ac:dyDescent="0.3">
      <c r="A208" s="14"/>
      <c r="B208" s="14"/>
      <c r="C208" s="14"/>
      <c r="D208" s="14"/>
      <c r="E208" s="14"/>
      <c r="F208" s="14"/>
      <c r="G208" s="29"/>
    </row>
    <row r="209" spans="1:7" x14ac:dyDescent="0.3">
      <c r="A209" s="14"/>
      <c r="B209" s="14"/>
      <c r="C209" s="14"/>
      <c r="D209" s="14"/>
      <c r="E209" s="14"/>
      <c r="F209" s="14"/>
      <c r="G209" s="29"/>
    </row>
    <row r="210" spans="1:7" x14ac:dyDescent="0.3">
      <c r="A210" s="14"/>
      <c r="B210" s="14"/>
      <c r="C210" s="14"/>
      <c r="D210" s="14"/>
      <c r="E210" s="14"/>
      <c r="F210" s="14"/>
      <c r="G210" s="29"/>
    </row>
    <row r="211" spans="1:7" x14ac:dyDescent="0.3">
      <c r="A211" s="14"/>
      <c r="B211" s="14"/>
      <c r="C211" s="14"/>
      <c r="D211" s="14"/>
      <c r="E211" s="14"/>
      <c r="F211" s="14"/>
      <c r="G211" s="29"/>
    </row>
    <row r="212" spans="1:7" x14ac:dyDescent="0.3">
      <c r="A212" s="14"/>
      <c r="B212" s="14"/>
      <c r="C212" s="14"/>
      <c r="D212" s="14"/>
      <c r="E212" s="14"/>
      <c r="F212" s="14"/>
      <c r="G212" s="29"/>
    </row>
    <row r="213" spans="1:7" x14ac:dyDescent="0.3">
      <c r="A213" s="14"/>
      <c r="B213" s="14"/>
      <c r="C213" s="14"/>
      <c r="D213" s="14"/>
      <c r="E213" s="14"/>
      <c r="F213" s="14"/>
      <c r="G213" s="29"/>
    </row>
    <row r="214" spans="1:7" x14ac:dyDescent="0.3">
      <c r="A214" s="14"/>
      <c r="B214" s="14"/>
      <c r="C214" s="14"/>
      <c r="D214" s="14"/>
      <c r="E214" s="14"/>
      <c r="F214" s="14"/>
      <c r="G214" s="29"/>
    </row>
    <row r="215" spans="1:7" x14ac:dyDescent="0.3">
      <c r="A215" s="14"/>
      <c r="B215" s="14"/>
      <c r="C215" s="14"/>
      <c r="D215" s="14"/>
      <c r="E215" s="14"/>
      <c r="F215" s="14"/>
      <c r="G215" s="29"/>
    </row>
    <row r="216" spans="1:7" x14ac:dyDescent="0.3">
      <c r="A216" s="14"/>
      <c r="B216" s="14"/>
      <c r="C216" s="14"/>
      <c r="D216" s="14"/>
      <c r="E216" s="14"/>
      <c r="F216" s="14"/>
      <c r="G216" s="29"/>
    </row>
    <row r="217" spans="1:7" x14ac:dyDescent="0.3">
      <c r="A217" s="14"/>
      <c r="B217" s="14"/>
      <c r="C217" s="14"/>
      <c r="D217" s="14"/>
      <c r="E217" s="14"/>
      <c r="F217" s="14"/>
      <c r="G217" s="29"/>
    </row>
    <row r="218" spans="1:7" x14ac:dyDescent="0.3">
      <c r="A218" s="14"/>
      <c r="B218" s="14"/>
      <c r="C218" s="14"/>
      <c r="D218" s="14"/>
      <c r="E218" s="14"/>
      <c r="F218" s="14"/>
      <c r="G218" s="29"/>
    </row>
    <row r="219" spans="1:7" x14ac:dyDescent="0.3">
      <c r="A219" s="14"/>
      <c r="B219" s="14"/>
      <c r="C219" s="14"/>
      <c r="D219" s="14"/>
      <c r="E219" s="14"/>
      <c r="F219" s="14"/>
      <c r="G219" s="29"/>
    </row>
    <row r="220" spans="1:7" x14ac:dyDescent="0.3">
      <c r="A220" s="14"/>
      <c r="B220" s="14"/>
      <c r="C220" s="14"/>
      <c r="D220" s="14"/>
      <c r="E220" s="14"/>
      <c r="F220" s="14"/>
      <c r="G220" s="29"/>
    </row>
    <row r="221" spans="1:7" x14ac:dyDescent="0.3">
      <c r="A221" s="14"/>
      <c r="B221" s="14"/>
      <c r="C221" s="14"/>
      <c r="D221" s="14"/>
      <c r="E221" s="14"/>
      <c r="F221" s="14"/>
      <c r="G221" s="29"/>
    </row>
    <row r="222" spans="1:7" x14ac:dyDescent="0.3">
      <c r="A222" s="14"/>
      <c r="B222" s="14"/>
      <c r="C222" s="14"/>
      <c r="D222" s="14"/>
      <c r="E222" s="14"/>
      <c r="F222" s="14"/>
      <c r="G222" s="29"/>
    </row>
    <row r="223" spans="1:7" x14ac:dyDescent="0.3">
      <c r="A223" s="14"/>
      <c r="B223" s="14"/>
      <c r="C223" s="14"/>
      <c r="D223" s="14"/>
      <c r="E223" s="14"/>
      <c r="F223" s="14"/>
      <c r="G223" s="29"/>
    </row>
    <row r="224" spans="1:7" x14ac:dyDescent="0.3">
      <c r="A224" s="14"/>
      <c r="B224" s="14"/>
      <c r="C224" s="14"/>
      <c r="D224" s="14"/>
      <c r="E224" s="14"/>
      <c r="F224" s="14"/>
      <c r="G224" s="29"/>
    </row>
    <row r="225" spans="1:7" x14ac:dyDescent="0.3">
      <c r="A225" s="14"/>
      <c r="B225" s="14"/>
      <c r="C225" s="14"/>
      <c r="D225" s="14"/>
      <c r="E225" s="14"/>
      <c r="F225" s="14"/>
      <c r="G225" s="29"/>
    </row>
    <row r="226" spans="1:7" x14ac:dyDescent="0.3">
      <c r="A226" s="14"/>
      <c r="B226" s="14"/>
      <c r="C226" s="14"/>
      <c r="D226" s="14"/>
      <c r="E226" s="14"/>
      <c r="F226" s="14"/>
      <c r="G226" s="29"/>
    </row>
    <row r="227" spans="1:7" x14ac:dyDescent="0.3">
      <c r="A227" s="14"/>
      <c r="B227" s="14"/>
      <c r="C227" s="14"/>
      <c r="D227" s="14"/>
      <c r="E227" s="14"/>
      <c r="F227" s="14"/>
      <c r="G227" s="29"/>
    </row>
    <row r="228" spans="1:7" x14ac:dyDescent="0.3">
      <c r="A228" s="14"/>
      <c r="B228" s="14"/>
      <c r="C228" s="14"/>
      <c r="D228" s="14"/>
      <c r="E228" s="14"/>
      <c r="F228" s="14"/>
      <c r="G228" s="29"/>
    </row>
    <row r="229" spans="1:7" x14ac:dyDescent="0.3">
      <c r="A229" s="14"/>
      <c r="B229" s="14"/>
      <c r="C229" s="14"/>
      <c r="D229" s="14"/>
      <c r="E229" s="14"/>
      <c r="F229" s="14"/>
      <c r="G229" s="29"/>
    </row>
    <row r="230" spans="1:7" x14ac:dyDescent="0.3">
      <c r="A230" s="14"/>
      <c r="B230" s="14"/>
      <c r="C230" s="14"/>
      <c r="D230" s="14"/>
      <c r="E230" s="14"/>
      <c r="F230" s="14"/>
      <c r="G230" s="29"/>
    </row>
    <row r="231" spans="1:7" x14ac:dyDescent="0.3">
      <c r="A231" s="14"/>
      <c r="B231" s="14"/>
      <c r="C231" s="14"/>
      <c r="D231" s="14"/>
      <c r="E231" s="14"/>
      <c r="F231" s="14"/>
      <c r="G231" s="29"/>
    </row>
    <row r="232" spans="1:7" x14ac:dyDescent="0.3">
      <c r="A232" s="14"/>
      <c r="B232" s="14"/>
      <c r="C232" s="14"/>
      <c r="D232" s="14"/>
      <c r="E232" s="14"/>
      <c r="F232" s="14"/>
      <c r="G232" s="29"/>
    </row>
    <row r="233" spans="1:7" x14ac:dyDescent="0.3">
      <c r="A233" s="14"/>
      <c r="B233" s="14"/>
      <c r="C233" s="14"/>
      <c r="D233" s="14"/>
      <c r="E233" s="14"/>
      <c r="F233" s="14"/>
      <c r="G233" s="29"/>
    </row>
    <row r="234" spans="1:7" x14ac:dyDescent="0.3">
      <c r="A234" s="14"/>
      <c r="B234" s="14"/>
      <c r="C234" s="14"/>
      <c r="D234" s="14"/>
      <c r="E234" s="14"/>
      <c r="F234" s="14"/>
      <c r="G234" s="29"/>
    </row>
    <row r="235" spans="1:7" x14ac:dyDescent="0.3">
      <c r="A235" s="14"/>
      <c r="B235" s="14"/>
      <c r="C235" s="14"/>
      <c r="D235" s="14"/>
      <c r="E235" s="14"/>
      <c r="F235" s="14"/>
      <c r="G235" s="29"/>
    </row>
    <row r="236" spans="1:7" x14ac:dyDescent="0.3">
      <c r="A236" s="14"/>
      <c r="B236" s="14"/>
      <c r="C236" s="14"/>
      <c r="D236" s="14"/>
      <c r="E236" s="14"/>
      <c r="F236" s="14"/>
      <c r="G236" s="29"/>
    </row>
    <row r="237" spans="1:7" x14ac:dyDescent="0.3">
      <c r="A237" s="14"/>
      <c r="B237" s="14"/>
      <c r="C237" s="14"/>
      <c r="D237" s="14"/>
      <c r="E237" s="14"/>
      <c r="F237" s="14"/>
      <c r="G237" s="29"/>
    </row>
    <row r="238" spans="1:7" x14ac:dyDescent="0.3">
      <c r="A238" s="14"/>
      <c r="B238" s="14"/>
      <c r="C238" s="14"/>
      <c r="D238" s="14"/>
      <c r="E238" s="14"/>
      <c r="F238" s="14"/>
      <c r="G238" s="29"/>
    </row>
    <row r="239" spans="1:7" x14ac:dyDescent="0.3">
      <c r="A239" s="14"/>
      <c r="B239" s="14"/>
      <c r="C239" s="14"/>
      <c r="D239" s="14"/>
      <c r="E239" s="14"/>
      <c r="F239" s="14"/>
      <c r="G239" s="29"/>
    </row>
    <row r="240" spans="1:7" x14ac:dyDescent="0.3">
      <c r="A240" s="14"/>
      <c r="B240" s="14"/>
      <c r="C240" s="14"/>
      <c r="D240" s="14"/>
      <c r="E240" s="14"/>
      <c r="F240" s="14"/>
      <c r="G240" s="29"/>
    </row>
    <row r="241" spans="1:7" x14ac:dyDescent="0.3">
      <c r="A241" s="14"/>
      <c r="B241" s="14"/>
      <c r="C241" s="14"/>
      <c r="D241" s="14"/>
      <c r="E241" s="14"/>
      <c r="F241" s="14"/>
      <c r="G241" s="29"/>
    </row>
    <row r="242" spans="1:7" x14ac:dyDescent="0.3">
      <c r="A242" s="14"/>
      <c r="B242" s="14"/>
      <c r="C242" s="14"/>
      <c r="D242" s="14"/>
      <c r="E242" s="14"/>
      <c r="F242" s="14"/>
      <c r="G242" s="29"/>
    </row>
    <row r="243" spans="1:7" x14ac:dyDescent="0.3">
      <c r="A243" s="14"/>
      <c r="B243" s="14"/>
      <c r="C243" s="14"/>
      <c r="D243" s="14"/>
      <c r="E243" s="14"/>
      <c r="F243" s="14"/>
      <c r="G243" s="29"/>
    </row>
    <row r="244" spans="1:7" x14ac:dyDescent="0.3">
      <c r="A244" s="14"/>
      <c r="B244" s="14"/>
      <c r="C244" s="14"/>
      <c r="D244" s="14"/>
      <c r="E244" s="14"/>
      <c r="F244" s="14"/>
      <c r="G244" s="29"/>
    </row>
    <row r="245" spans="1:7" x14ac:dyDescent="0.3">
      <c r="A245" s="14"/>
      <c r="B245" s="14"/>
      <c r="C245" s="14"/>
      <c r="D245" s="14"/>
      <c r="E245" s="14"/>
      <c r="F245" s="14"/>
      <c r="G245" s="29"/>
    </row>
    <row r="246" spans="1:7" x14ac:dyDescent="0.3">
      <c r="A246" s="14"/>
      <c r="B246" s="14"/>
      <c r="C246" s="14"/>
      <c r="D246" s="14"/>
      <c r="E246" s="14"/>
      <c r="F246" s="14"/>
      <c r="G246" s="29"/>
    </row>
    <row r="247" spans="1:7" x14ac:dyDescent="0.3">
      <c r="A247" s="14"/>
      <c r="B247" s="14"/>
      <c r="C247" s="14"/>
      <c r="D247" s="14"/>
      <c r="E247" s="14"/>
      <c r="F247" s="14"/>
      <c r="G247" s="29"/>
    </row>
    <row r="248" spans="1:7" x14ac:dyDescent="0.3">
      <c r="A248" s="14"/>
      <c r="B248" s="14"/>
      <c r="C248" s="14"/>
      <c r="D248" s="14"/>
      <c r="E248" s="14"/>
      <c r="F248" s="14"/>
      <c r="G248" s="29"/>
    </row>
    <row r="249" spans="1:7" x14ac:dyDescent="0.3">
      <c r="A249" s="14"/>
      <c r="B249" s="14"/>
      <c r="C249" s="14"/>
      <c r="D249" s="14"/>
      <c r="E249" s="14"/>
      <c r="F249" s="14"/>
      <c r="G249" s="29"/>
    </row>
    <row r="250" spans="1:7" x14ac:dyDescent="0.3">
      <c r="A250" s="14"/>
      <c r="B250" s="14"/>
      <c r="C250" s="14"/>
      <c r="D250" s="14"/>
      <c r="E250" s="14"/>
      <c r="F250" s="14"/>
      <c r="G250" s="29"/>
    </row>
    <row r="251" spans="1:7" x14ac:dyDescent="0.3">
      <c r="A251" s="14"/>
      <c r="B251" s="14"/>
      <c r="C251" s="14"/>
      <c r="D251" s="14"/>
      <c r="E251" s="14"/>
      <c r="F251" s="14"/>
      <c r="G251" s="29"/>
    </row>
    <row r="252" spans="1:7" x14ac:dyDescent="0.3">
      <c r="A252" s="14"/>
      <c r="B252" s="14"/>
      <c r="C252" s="14"/>
      <c r="D252" s="14"/>
      <c r="E252" s="14"/>
      <c r="F252" s="14"/>
      <c r="G252" s="29"/>
    </row>
    <row r="253" spans="1:7" x14ac:dyDescent="0.3">
      <c r="A253" s="14"/>
      <c r="B253" s="14"/>
      <c r="C253" s="14"/>
      <c r="D253" s="14"/>
      <c r="E253" s="14"/>
      <c r="F253" s="14"/>
      <c r="G253" s="29"/>
    </row>
    <row r="254" spans="1:7" x14ac:dyDescent="0.3">
      <c r="A254" s="14"/>
      <c r="B254" s="14"/>
      <c r="C254" s="14"/>
      <c r="D254" s="14"/>
      <c r="E254" s="14"/>
      <c r="F254" s="14"/>
      <c r="G254" s="29"/>
    </row>
    <row r="255" spans="1:7" x14ac:dyDescent="0.3">
      <c r="A255" s="14"/>
      <c r="B255" s="14"/>
      <c r="C255" s="14"/>
      <c r="D255" s="14"/>
      <c r="E255" s="14"/>
      <c r="F255" s="14"/>
      <c r="G255" s="29"/>
    </row>
    <row r="256" spans="1:7" x14ac:dyDescent="0.3">
      <c r="A256" s="14"/>
      <c r="B256" s="14"/>
      <c r="C256" s="14"/>
      <c r="D256" s="14"/>
      <c r="E256" s="14"/>
      <c r="F256" s="14"/>
      <c r="G256" s="29"/>
    </row>
    <row r="257" spans="1:7" x14ac:dyDescent="0.3">
      <c r="A257" s="14"/>
      <c r="B257" s="14"/>
      <c r="C257" s="14"/>
      <c r="D257" s="14"/>
      <c r="E257" s="14"/>
      <c r="F257" s="14"/>
      <c r="G257" s="29"/>
    </row>
    <row r="258" spans="1:7" x14ac:dyDescent="0.3">
      <c r="A258" s="14"/>
      <c r="B258" s="14"/>
      <c r="C258" s="14"/>
      <c r="D258" s="14"/>
      <c r="E258" s="14"/>
      <c r="F258" s="14"/>
      <c r="G258" s="29"/>
    </row>
    <row r="259" spans="1:7" x14ac:dyDescent="0.3">
      <c r="A259" s="14"/>
      <c r="B259" s="14"/>
      <c r="C259" s="14"/>
      <c r="D259" s="14"/>
      <c r="E259" s="14"/>
      <c r="F259" s="14"/>
      <c r="G259" s="29"/>
    </row>
    <row r="260" spans="1:7" x14ac:dyDescent="0.3">
      <c r="A260" s="14"/>
      <c r="B260" s="14"/>
      <c r="C260" s="14"/>
      <c r="D260" s="14"/>
      <c r="E260" s="14"/>
      <c r="F260" s="14"/>
      <c r="G260" s="29"/>
    </row>
    <row r="261" spans="1:7" x14ac:dyDescent="0.3">
      <c r="A261" s="14"/>
      <c r="B261" s="14"/>
      <c r="C261" s="14"/>
      <c r="D261" s="14"/>
      <c r="E261" s="14"/>
      <c r="F261" s="14"/>
      <c r="G261" s="29"/>
    </row>
    <row r="262" spans="1:7" x14ac:dyDescent="0.3">
      <c r="A262" s="14"/>
      <c r="B262" s="14"/>
      <c r="C262" s="14"/>
      <c r="D262" s="14"/>
      <c r="E262" s="14"/>
      <c r="F262" s="14"/>
      <c r="G262" s="29"/>
    </row>
    <row r="263" spans="1:7" x14ac:dyDescent="0.3">
      <c r="A263" s="14"/>
      <c r="B263" s="14"/>
      <c r="C263" s="14"/>
      <c r="D263" s="14"/>
      <c r="E263" s="14"/>
      <c r="F263" s="14"/>
      <c r="G263" s="29"/>
    </row>
    <row r="264" spans="1:7" x14ac:dyDescent="0.3">
      <c r="A264" s="14"/>
      <c r="B264" s="14"/>
      <c r="C264" s="14"/>
      <c r="D264" s="14"/>
      <c r="E264" s="14"/>
      <c r="F264" s="14"/>
      <c r="G264" s="29"/>
    </row>
    <row r="265" spans="1:7" x14ac:dyDescent="0.3">
      <c r="A265" s="14"/>
      <c r="B265" s="14"/>
      <c r="C265" s="14"/>
      <c r="D265" s="14"/>
      <c r="E265" s="14"/>
      <c r="F265" s="14"/>
      <c r="G265" s="29"/>
    </row>
    <row r="266" spans="1:7" x14ac:dyDescent="0.3">
      <c r="A266" s="14"/>
      <c r="B266" s="14"/>
      <c r="C266" s="14"/>
      <c r="D266" s="14"/>
      <c r="E266" s="14"/>
      <c r="F266" s="14"/>
      <c r="G266" s="29"/>
    </row>
    <row r="267" spans="1:7" x14ac:dyDescent="0.3">
      <c r="G267" s="29"/>
    </row>
    <row r="268" spans="1:7" x14ac:dyDescent="0.3">
      <c r="G268" s="29"/>
    </row>
    <row r="269" spans="1:7" x14ac:dyDescent="0.3">
      <c r="G269" s="29"/>
    </row>
    <row r="270" spans="1:7" x14ac:dyDescent="0.3">
      <c r="G270" s="29"/>
    </row>
    <row r="271" spans="1:7" x14ac:dyDescent="0.3">
      <c r="G271" s="29"/>
    </row>
    <row r="272" spans="1:7" x14ac:dyDescent="0.3">
      <c r="G272" s="29"/>
    </row>
    <row r="273" spans="7:7" x14ac:dyDescent="0.3">
      <c r="G273" s="29"/>
    </row>
    <row r="274" spans="7:7" x14ac:dyDescent="0.3">
      <c r="G274" s="29"/>
    </row>
    <row r="275" spans="7:7" x14ac:dyDescent="0.3">
      <c r="G275" s="29"/>
    </row>
    <row r="276" spans="7:7" x14ac:dyDescent="0.3">
      <c r="G276" s="29"/>
    </row>
    <row r="277" spans="7:7" x14ac:dyDescent="0.3">
      <c r="G277" s="29"/>
    </row>
    <row r="278" spans="7:7" x14ac:dyDescent="0.3">
      <c r="G278" s="29"/>
    </row>
    <row r="279" spans="7:7" x14ac:dyDescent="0.3">
      <c r="G279" s="29"/>
    </row>
    <row r="280" spans="7:7" x14ac:dyDescent="0.3">
      <c r="G280" s="29"/>
    </row>
    <row r="281" spans="7:7" x14ac:dyDescent="0.3">
      <c r="G281" s="29"/>
    </row>
  </sheetData>
  <mergeCells count="5">
    <mergeCell ref="B5:B6"/>
    <mergeCell ref="C5:C6"/>
    <mergeCell ref="D5:D6"/>
    <mergeCell ref="E5:G5"/>
    <mergeCell ref="A5:A6"/>
  </mergeCells>
  <pageMargins left="0.19685039370078741" right="0.19685039370078741" top="0.39370078740157483" bottom="0.39370078740157483" header="0.19685039370078741" footer="0.19685039370078741"/>
  <pageSetup paperSize="9" scale="66" orientation="landscape" r:id="rId1"/>
  <ignoredErrors>
    <ignoredError sqref="G7 G9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300-000000000000}">
          <x14:formula1>
            <xm:f>dataset!$U$2:$U$6</xm:f>
          </x14:formula1>
          <xm:sqref>E7:F22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A9FA-9782-4CD6-9F46-684E881AFE48}">
  <sheetPr>
    <tabColor theme="9" tint="0.39997558519241921"/>
    <pageSetUpPr fitToPage="1"/>
  </sheetPr>
  <dimension ref="A1:K186"/>
  <sheetViews>
    <sheetView view="pageBreakPreview" zoomScale="130" zoomScaleNormal="70" zoomScaleSheetLayoutView="130" zoomScalePageLayoutView="70" workbookViewId="0">
      <selection activeCell="G22" sqref="G22"/>
    </sheetView>
  </sheetViews>
  <sheetFormatPr defaultColWidth="9" defaultRowHeight="18.75" x14ac:dyDescent="0.3"/>
  <cols>
    <col min="1" max="1" width="35.125" style="6" customWidth="1"/>
    <col min="2" max="2" width="28" style="6" customWidth="1"/>
    <col min="3" max="3" width="13.625" style="6" customWidth="1"/>
    <col min="4" max="4" width="31.375" style="6" customWidth="1"/>
    <col min="5" max="5" width="36.375" style="6" customWidth="1"/>
    <col min="6" max="6" width="16.125" style="6" customWidth="1"/>
    <col min="7" max="7" width="17.25" style="55" customWidth="1"/>
    <col min="8" max="8" width="15.25" style="6" customWidth="1"/>
    <col min="9" max="16384" width="9" style="6"/>
  </cols>
  <sheetData>
    <row r="1" spans="1:11" s="14" customFormat="1" ht="20.25" x14ac:dyDescent="0.3">
      <c r="A1" s="15" t="s">
        <v>80</v>
      </c>
      <c r="B1" s="15"/>
      <c r="C1" s="15"/>
      <c r="D1" s="15"/>
      <c r="G1" s="28"/>
    </row>
    <row r="2" spans="1:11" s="14" customFormat="1" ht="10.5" customHeight="1" x14ac:dyDescent="0.3">
      <c r="A2" s="15"/>
      <c r="B2" s="15"/>
      <c r="C2" s="15"/>
      <c r="D2" s="15"/>
      <c r="G2" s="28"/>
    </row>
    <row r="3" spans="1:11" ht="20.25" x14ac:dyDescent="0.3">
      <c r="A3" s="53" t="str">
        <f>'1แบบเสนอความเสี่ยงและกำหนดเ '!C4</f>
        <v>ศปท. กระทรวงมหาดไทย</v>
      </c>
      <c r="B3" s="53"/>
      <c r="C3" s="54" t="str">
        <f>'1แบบเสนอความเสี่ยงและกำหนดเ '!D4</f>
        <v xml:space="preserve">การประปานครหลวง  </v>
      </c>
      <c r="D3" s="15"/>
      <c r="E3" s="14"/>
      <c r="F3" s="14"/>
      <c r="G3" s="28"/>
      <c r="H3" s="14"/>
      <c r="I3" s="14"/>
      <c r="J3" s="14"/>
      <c r="K3" s="14"/>
    </row>
    <row r="4" spans="1:11" ht="9.75" customHeight="1" x14ac:dyDescent="0.3"/>
    <row r="5" spans="1:11" x14ac:dyDescent="0.3">
      <c r="A5" s="56" t="s">
        <v>84</v>
      </c>
      <c r="B5" s="92" t="s">
        <v>96</v>
      </c>
      <c r="C5" s="93"/>
      <c r="D5" s="57" t="s">
        <v>94</v>
      </c>
    </row>
    <row r="6" spans="1:11" x14ac:dyDescent="0.3">
      <c r="A6" s="58" t="s">
        <v>97</v>
      </c>
      <c r="B6" s="94" t="s">
        <v>86</v>
      </c>
      <c r="C6" s="95"/>
      <c r="D6" s="59" t="s">
        <v>176</v>
      </c>
    </row>
    <row r="7" spans="1:11" s="14" customFormat="1" x14ac:dyDescent="0.3">
      <c r="G7" s="28"/>
    </row>
    <row r="8" spans="1:11" s="63" customFormat="1" x14ac:dyDescent="0.3">
      <c r="A8" s="60" t="s">
        <v>103</v>
      </c>
      <c r="B8" s="60" t="s">
        <v>120</v>
      </c>
      <c r="C8" s="60" t="s">
        <v>57</v>
      </c>
      <c r="D8" s="61" t="s">
        <v>60</v>
      </c>
      <c r="E8" s="61" t="s">
        <v>58</v>
      </c>
      <c r="F8" s="61" t="s">
        <v>59</v>
      </c>
      <c r="G8" s="62" t="s">
        <v>104</v>
      </c>
      <c r="H8" s="61" t="s">
        <v>61</v>
      </c>
    </row>
    <row r="9" spans="1:11" s="67" customFormat="1" ht="131.25" x14ac:dyDescent="0.2">
      <c r="A9" s="37" t="s">
        <v>139</v>
      </c>
      <c r="B9" s="37" t="s">
        <v>185</v>
      </c>
      <c r="C9" s="40" t="s">
        <v>89</v>
      </c>
      <c r="D9" s="64" t="s">
        <v>186</v>
      </c>
      <c r="E9" s="64" t="s">
        <v>135</v>
      </c>
      <c r="F9" s="65" t="s">
        <v>136</v>
      </c>
      <c r="G9" s="66" t="s">
        <v>137</v>
      </c>
      <c r="H9" s="65" t="s">
        <v>138</v>
      </c>
    </row>
    <row r="10" spans="1:11" s="67" customFormat="1" ht="243.75" x14ac:dyDescent="0.2">
      <c r="A10" s="37" t="s">
        <v>146</v>
      </c>
      <c r="B10" s="37" t="s">
        <v>214</v>
      </c>
      <c r="C10" s="38" t="s">
        <v>90</v>
      </c>
      <c r="D10" s="64" t="s">
        <v>213</v>
      </c>
      <c r="E10" s="64" t="s">
        <v>178</v>
      </c>
      <c r="F10" s="65" t="s">
        <v>136</v>
      </c>
      <c r="G10" s="66" t="s">
        <v>137</v>
      </c>
      <c r="H10" s="65" t="s">
        <v>138</v>
      </c>
    </row>
    <row r="11" spans="1:11" s="67" customFormat="1" ht="143.25" customHeight="1" x14ac:dyDescent="0.2">
      <c r="A11" s="37" t="s">
        <v>147</v>
      </c>
      <c r="B11" s="37" t="s">
        <v>232</v>
      </c>
      <c r="C11" s="38" t="s">
        <v>89</v>
      </c>
      <c r="D11" s="64" t="s">
        <v>187</v>
      </c>
      <c r="E11" s="64" t="s">
        <v>179</v>
      </c>
      <c r="F11" s="65" t="s">
        <v>136</v>
      </c>
      <c r="G11" s="66" t="s">
        <v>137</v>
      </c>
      <c r="H11" s="65" t="s">
        <v>138</v>
      </c>
    </row>
    <row r="12" spans="1:11" s="67" customFormat="1" ht="106.5" customHeight="1" x14ac:dyDescent="0.2">
      <c r="A12" s="43" t="s">
        <v>148</v>
      </c>
      <c r="B12" s="37" t="s">
        <v>215</v>
      </c>
      <c r="C12" s="38" t="s">
        <v>89</v>
      </c>
      <c r="D12" s="64" t="s">
        <v>152</v>
      </c>
      <c r="E12" s="64" t="s">
        <v>151</v>
      </c>
      <c r="F12" s="65" t="s">
        <v>136</v>
      </c>
      <c r="G12" s="66" t="s">
        <v>137</v>
      </c>
      <c r="H12" s="65" t="s">
        <v>138</v>
      </c>
    </row>
    <row r="13" spans="1:11" s="67" customFormat="1" ht="131.25" x14ac:dyDescent="0.2">
      <c r="A13" s="48"/>
      <c r="B13" s="37" t="s">
        <v>150</v>
      </c>
      <c r="C13" s="38" t="s">
        <v>89</v>
      </c>
      <c r="D13" s="64" t="s">
        <v>153</v>
      </c>
      <c r="E13" s="64" t="s">
        <v>217</v>
      </c>
      <c r="F13" s="65" t="s">
        <v>136</v>
      </c>
      <c r="G13" s="66" t="s">
        <v>137</v>
      </c>
      <c r="H13" s="65" t="s">
        <v>138</v>
      </c>
    </row>
    <row r="14" spans="1:11" s="67" customFormat="1" ht="147" customHeight="1" x14ac:dyDescent="0.2">
      <c r="A14" s="43" t="s">
        <v>149</v>
      </c>
      <c r="B14" s="37" t="s">
        <v>143</v>
      </c>
      <c r="C14" s="38" t="s">
        <v>90</v>
      </c>
      <c r="D14" s="64" t="s">
        <v>154</v>
      </c>
      <c r="E14" s="64" t="s">
        <v>180</v>
      </c>
      <c r="F14" s="65" t="s">
        <v>136</v>
      </c>
      <c r="G14" s="66" t="s">
        <v>137</v>
      </c>
      <c r="H14" s="65" t="s">
        <v>138</v>
      </c>
    </row>
    <row r="15" spans="1:11" s="67" customFormat="1" ht="228.6" customHeight="1" x14ac:dyDescent="0.2">
      <c r="A15" s="48"/>
      <c r="B15" s="37" t="s">
        <v>155</v>
      </c>
      <c r="C15" s="38" t="s">
        <v>90</v>
      </c>
      <c r="D15" s="64" t="s">
        <v>216</v>
      </c>
      <c r="E15" s="68" t="s">
        <v>181</v>
      </c>
      <c r="F15" s="65" t="s">
        <v>136</v>
      </c>
      <c r="G15" s="66" t="s">
        <v>137</v>
      </c>
      <c r="H15" s="65" t="s">
        <v>138</v>
      </c>
    </row>
    <row r="16" spans="1:11" s="67" customFormat="1" ht="253.5" customHeight="1" x14ac:dyDescent="0.2">
      <c r="A16" s="43"/>
      <c r="B16" s="37" t="s">
        <v>233</v>
      </c>
      <c r="C16" s="38" t="s">
        <v>90</v>
      </c>
      <c r="D16" s="68" t="s">
        <v>221</v>
      </c>
      <c r="E16" s="68" t="s">
        <v>234</v>
      </c>
      <c r="F16" s="65" t="s">
        <v>136</v>
      </c>
      <c r="G16" s="66" t="s">
        <v>137</v>
      </c>
      <c r="H16" s="65" t="s">
        <v>138</v>
      </c>
    </row>
    <row r="17" spans="1:8" s="67" customFormat="1" ht="159" customHeight="1" x14ac:dyDescent="0.2">
      <c r="A17" s="46"/>
      <c r="B17" s="37" t="s">
        <v>235</v>
      </c>
      <c r="C17" s="38" t="s">
        <v>90</v>
      </c>
      <c r="D17" s="64" t="s">
        <v>218</v>
      </c>
      <c r="E17" s="64" t="s">
        <v>219</v>
      </c>
      <c r="F17" s="65" t="s">
        <v>136</v>
      </c>
      <c r="G17" s="66" t="s">
        <v>137</v>
      </c>
      <c r="H17" s="65" t="s">
        <v>138</v>
      </c>
    </row>
    <row r="18" spans="1:8" s="67" customFormat="1" ht="173.25" customHeight="1" x14ac:dyDescent="0.2">
      <c r="A18" s="37" t="s">
        <v>157</v>
      </c>
      <c r="B18" s="37" t="s">
        <v>133</v>
      </c>
      <c r="C18" s="38" t="s">
        <v>90</v>
      </c>
      <c r="D18" s="64" t="s">
        <v>182</v>
      </c>
      <c r="E18" s="64" t="s">
        <v>220</v>
      </c>
      <c r="F18" s="65" t="s">
        <v>136</v>
      </c>
      <c r="G18" s="66" t="s">
        <v>137</v>
      </c>
      <c r="H18" s="65" t="s">
        <v>138</v>
      </c>
    </row>
    <row r="19" spans="1:8" s="67" customFormat="1" ht="175.5" customHeight="1" x14ac:dyDescent="0.2">
      <c r="A19" s="37" t="s">
        <v>158</v>
      </c>
      <c r="B19" s="37" t="s">
        <v>239</v>
      </c>
      <c r="C19" s="38" t="s">
        <v>89</v>
      </c>
      <c r="D19" s="64" t="s">
        <v>161</v>
      </c>
      <c r="E19" s="64" t="s">
        <v>222</v>
      </c>
      <c r="F19" s="65" t="s">
        <v>136</v>
      </c>
      <c r="G19" s="66" t="s">
        <v>137</v>
      </c>
      <c r="H19" s="65" t="s">
        <v>138</v>
      </c>
    </row>
    <row r="20" spans="1:8" s="67" customFormat="1" ht="93.75" x14ac:dyDescent="0.2">
      <c r="A20" s="37" t="s">
        <v>159</v>
      </c>
      <c r="B20" s="37" t="s">
        <v>134</v>
      </c>
      <c r="C20" s="38" t="s">
        <v>90</v>
      </c>
      <c r="D20" s="64" t="s">
        <v>163</v>
      </c>
      <c r="E20" s="64" t="s">
        <v>223</v>
      </c>
      <c r="F20" s="65" t="s">
        <v>164</v>
      </c>
      <c r="G20" s="66" t="s">
        <v>137</v>
      </c>
      <c r="H20" s="65" t="s">
        <v>162</v>
      </c>
    </row>
    <row r="21" spans="1:8" s="67" customFormat="1" ht="406.15" customHeight="1" x14ac:dyDescent="0.2">
      <c r="A21" s="37" t="s">
        <v>160</v>
      </c>
      <c r="B21" s="37" t="s">
        <v>188</v>
      </c>
      <c r="C21" s="50" t="s">
        <v>90</v>
      </c>
      <c r="D21" s="64" t="s">
        <v>175</v>
      </c>
      <c r="E21" s="64" t="s">
        <v>177</v>
      </c>
      <c r="F21" s="65" t="s">
        <v>164</v>
      </c>
      <c r="G21" s="66" t="s">
        <v>137</v>
      </c>
      <c r="H21" s="65" t="s">
        <v>162</v>
      </c>
    </row>
    <row r="22" spans="1:8" s="14" customFormat="1" x14ac:dyDescent="0.3">
      <c r="G22" s="28"/>
    </row>
    <row r="23" spans="1:8" s="14" customFormat="1" x14ac:dyDescent="0.3">
      <c r="G23" s="28"/>
    </row>
    <row r="24" spans="1:8" s="14" customFormat="1" x14ac:dyDescent="0.3">
      <c r="G24" s="28"/>
    </row>
    <row r="25" spans="1:8" s="14" customFormat="1" x14ac:dyDescent="0.3">
      <c r="G25" s="28"/>
    </row>
    <row r="26" spans="1:8" s="14" customFormat="1" x14ac:dyDescent="0.3">
      <c r="G26" s="28"/>
    </row>
    <row r="27" spans="1:8" s="14" customFormat="1" x14ac:dyDescent="0.3">
      <c r="G27" s="28"/>
    </row>
    <row r="28" spans="1:8" s="14" customFormat="1" x14ac:dyDescent="0.3">
      <c r="G28" s="28"/>
    </row>
    <row r="29" spans="1:8" s="14" customFormat="1" x14ac:dyDescent="0.3">
      <c r="G29" s="28"/>
    </row>
    <row r="30" spans="1:8" s="14" customFormat="1" x14ac:dyDescent="0.3">
      <c r="G30" s="28"/>
    </row>
    <row r="31" spans="1:8" s="14" customFormat="1" x14ac:dyDescent="0.3">
      <c r="G31" s="28"/>
    </row>
    <row r="32" spans="1:8" s="14" customFormat="1" x14ac:dyDescent="0.3">
      <c r="G32" s="28"/>
    </row>
    <row r="33" spans="7:7" s="14" customFormat="1" x14ac:dyDescent="0.3">
      <c r="G33" s="28"/>
    </row>
    <row r="34" spans="7:7" s="14" customFormat="1" x14ac:dyDescent="0.3">
      <c r="G34" s="28"/>
    </row>
    <row r="35" spans="7:7" s="14" customFormat="1" x14ac:dyDescent="0.3">
      <c r="G35" s="28"/>
    </row>
    <row r="36" spans="7:7" s="14" customFormat="1" x14ac:dyDescent="0.3">
      <c r="G36" s="28"/>
    </row>
    <row r="37" spans="7:7" s="14" customFormat="1" x14ac:dyDescent="0.3">
      <c r="G37" s="28"/>
    </row>
    <row r="38" spans="7:7" s="14" customFormat="1" x14ac:dyDescent="0.3">
      <c r="G38" s="28"/>
    </row>
    <row r="39" spans="7:7" s="14" customFormat="1" x14ac:dyDescent="0.3">
      <c r="G39" s="28"/>
    </row>
    <row r="40" spans="7:7" s="14" customFormat="1" x14ac:dyDescent="0.3">
      <c r="G40" s="28"/>
    </row>
    <row r="41" spans="7:7" s="14" customFormat="1" x14ac:dyDescent="0.3">
      <c r="G41" s="28"/>
    </row>
    <row r="42" spans="7:7" s="14" customFormat="1" x14ac:dyDescent="0.3">
      <c r="G42" s="28"/>
    </row>
    <row r="43" spans="7:7" s="14" customFormat="1" x14ac:dyDescent="0.3">
      <c r="G43" s="28"/>
    </row>
    <row r="44" spans="7:7" s="14" customFormat="1" x14ac:dyDescent="0.3">
      <c r="G44" s="28"/>
    </row>
    <row r="45" spans="7:7" s="14" customFormat="1" x14ac:dyDescent="0.3">
      <c r="G45" s="28"/>
    </row>
    <row r="46" spans="7:7" s="14" customFormat="1" x14ac:dyDescent="0.3">
      <c r="G46" s="28"/>
    </row>
    <row r="47" spans="7:7" s="14" customFormat="1" x14ac:dyDescent="0.3">
      <c r="G47" s="28"/>
    </row>
    <row r="48" spans="7:7" s="14" customFormat="1" x14ac:dyDescent="0.3">
      <c r="G48" s="28"/>
    </row>
    <row r="49" spans="7:7" s="14" customFormat="1" x14ac:dyDescent="0.3">
      <c r="G49" s="28"/>
    </row>
    <row r="50" spans="7:7" s="14" customFormat="1" x14ac:dyDescent="0.3">
      <c r="G50" s="28"/>
    </row>
    <row r="51" spans="7:7" s="14" customFormat="1" x14ac:dyDescent="0.3">
      <c r="G51" s="28"/>
    </row>
    <row r="52" spans="7:7" s="14" customFormat="1" x14ac:dyDescent="0.3">
      <c r="G52" s="28"/>
    </row>
    <row r="53" spans="7:7" s="14" customFormat="1" x14ac:dyDescent="0.3">
      <c r="G53" s="28"/>
    </row>
    <row r="54" spans="7:7" s="14" customFormat="1" x14ac:dyDescent="0.3">
      <c r="G54" s="28"/>
    </row>
    <row r="55" spans="7:7" s="14" customFormat="1" x14ac:dyDescent="0.3">
      <c r="G55" s="28"/>
    </row>
    <row r="56" spans="7:7" s="14" customFormat="1" x14ac:dyDescent="0.3">
      <c r="G56" s="28"/>
    </row>
    <row r="57" spans="7:7" s="14" customFormat="1" x14ac:dyDescent="0.3">
      <c r="G57" s="28"/>
    </row>
    <row r="58" spans="7:7" s="14" customFormat="1" x14ac:dyDescent="0.3">
      <c r="G58" s="28"/>
    </row>
    <row r="59" spans="7:7" s="14" customFormat="1" x14ac:dyDescent="0.3">
      <c r="G59" s="28"/>
    </row>
    <row r="60" spans="7:7" s="14" customFormat="1" x14ac:dyDescent="0.3">
      <c r="G60" s="28"/>
    </row>
    <row r="61" spans="7:7" s="14" customFormat="1" x14ac:dyDescent="0.3">
      <c r="G61" s="28"/>
    </row>
    <row r="62" spans="7:7" s="14" customFormat="1" x14ac:dyDescent="0.3">
      <c r="G62" s="28"/>
    </row>
    <row r="63" spans="7:7" s="14" customFormat="1" x14ac:dyDescent="0.3">
      <c r="G63" s="28"/>
    </row>
    <row r="64" spans="7:7" s="14" customFormat="1" x14ac:dyDescent="0.3">
      <c r="G64" s="28"/>
    </row>
    <row r="65" spans="7:7" s="14" customFormat="1" x14ac:dyDescent="0.3">
      <c r="G65" s="28"/>
    </row>
    <row r="66" spans="7:7" s="14" customFormat="1" x14ac:dyDescent="0.3">
      <c r="G66" s="28"/>
    </row>
    <row r="67" spans="7:7" s="14" customFormat="1" x14ac:dyDescent="0.3">
      <c r="G67" s="28"/>
    </row>
    <row r="68" spans="7:7" s="14" customFormat="1" x14ac:dyDescent="0.3">
      <c r="G68" s="28"/>
    </row>
    <row r="69" spans="7:7" s="14" customFormat="1" x14ac:dyDescent="0.3">
      <c r="G69" s="28"/>
    </row>
    <row r="70" spans="7:7" s="14" customFormat="1" x14ac:dyDescent="0.3">
      <c r="G70" s="28"/>
    </row>
    <row r="71" spans="7:7" s="14" customFormat="1" x14ac:dyDescent="0.3">
      <c r="G71" s="28"/>
    </row>
    <row r="72" spans="7:7" s="14" customFormat="1" x14ac:dyDescent="0.3">
      <c r="G72" s="28"/>
    </row>
    <row r="73" spans="7:7" s="14" customFormat="1" x14ac:dyDescent="0.3">
      <c r="G73" s="28"/>
    </row>
    <row r="74" spans="7:7" s="14" customFormat="1" x14ac:dyDescent="0.3">
      <c r="G74" s="28"/>
    </row>
    <row r="75" spans="7:7" s="14" customFormat="1" x14ac:dyDescent="0.3">
      <c r="G75" s="28"/>
    </row>
    <row r="76" spans="7:7" s="14" customFormat="1" x14ac:dyDescent="0.3">
      <c r="G76" s="28"/>
    </row>
    <row r="77" spans="7:7" s="14" customFormat="1" x14ac:dyDescent="0.3">
      <c r="G77" s="28"/>
    </row>
    <row r="78" spans="7:7" s="14" customFormat="1" x14ac:dyDescent="0.3">
      <c r="G78" s="28"/>
    </row>
    <row r="79" spans="7:7" s="14" customFormat="1" x14ac:dyDescent="0.3">
      <c r="G79" s="28"/>
    </row>
    <row r="80" spans="7:7" s="14" customFormat="1" x14ac:dyDescent="0.3">
      <c r="G80" s="28"/>
    </row>
    <row r="81" spans="7:7" s="14" customFormat="1" x14ac:dyDescent="0.3">
      <c r="G81" s="28"/>
    </row>
    <row r="82" spans="7:7" s="14" customFormat="1" x14ac:dyDescent="0.3">
      <c r="G82" s="28"/>
    </row>
    <row r="83" spans="7:7" s="14" customFormat="1" x14ac:dyDescent="0.3">
      <c r="G83" s="28"/>
    </row>
    <row r="84" spans="7:7" s="14" customFormat="1" x14ac:dyDescent="0.3">
      <c r="G84" s="28"/>
    </row>
    <row r="85" spans="7:7" s="14" customFormat="1" x14ac:dyDescent="0.3">
      <c r="G85" s="28"/>
    </row>
    <row r="86" spans="7:7" s="14" customFormat="1" x14ac:dyDescent="0.3">
      <c r="G86" s="28"/>
    </row>
    <row r="87" spans="7:7" s="14" customFormat="1" x14ac:dyDescent="0.3">
      <c r="G87" s="28"/>
    </row>
    <row r="88" spans="7:7" s="14" customFormat="1" x14ac:dyDescent="0.3">
      <c r="G88" s="28"/>
    </row>
    <row r="89" spans="7:7" s="14" customFormat="1" x14ac:dyDescent="0.3">
      <c r="G89" s="28"/>
    </row>
    <row r="90" spans="7:7" s="14" customFormat="1" x14ac:dyDescent="0.3">
      <c r="G90" s="28"/>
    </row>
    <row r="91" spans="7:7" s="14" customFormat="1" x14ac:dyDescent="0.3">
      <c r="G91" s="28"/>
    </row>
    <row r="92" spans="7:7" s="14" customFormat="1" x14ac:dyDescent="0.3">
      <c r="G92" s="28"/>
    </row>
    <row r="93" spans="7:7" s="14" customFormat="1" x14ac:dyDescent="0.3">
      <c r="G93" s="28"/>
    </row>
    <row r="94" spans="7:7" s="14" customFormat="1" x14ac:dyDescent="0.3">
      <c r="G94" s="28"/>
    </row>
    <row r="95" spans="7:7" s="14" customFormat="1" x14ac:dyDescent="0.3">
      <c r="G95" s="28"/>
    </row>
    <row r="96" spans="7:7" s="14" customFormat="1" x14ac:dyDescent="0.3">
      <c r="G96" s="28"/>
    </row>
    <row r="97" spans="7:7" s="14" customFormat="1" x14ac:dyDescent="0.3">
      <c r="G97" s="28"/>
    </row>
    <row r="98" spans="7:7" s="14" customFormat="1" x14ac:dyDescent="0.3">
      <c r="G98" s="28"/>
    </row>
    <row r="99" spans="7:7" s="14" customFormat="1" x14ac:dyDescent="0.3">
      <c r="G99" s="28"/>
    </row>
    <row r="100" spans="7:7" s="14" customFormat="1" x14ac:dyDescent="0.3">
      <c r="G100" s="28"/>
    </row>
    <row r="101" spans="7:7" s="14" customFormat="1" x14ac:dyDescent="0.3">
      <c r="G101" s="28"/>
    </row>
    <row r="102" spans="7:7" s="14" customFormat="1" x14ac:dyDescent="0.3">
      <c r="G102" s="28"/>
    </row>
    <row r="103" spans="7:7" s="14" customFormat="1" x14ac:dyDescent="0.3">
      <c r="G103" s="28"/>
    </row>
    <row r="104" spans="7:7" s="14" customFormat="1" x14ac:dyDescent="0.3">
      <c r="G104" s="28"/>
    </row>
    <row r="105" spans="7:7" s="14" customFormat="1" x14ac:dyDescent="0.3">
      <c r="G105" s="28"/>
    </row>
    <row r="106" spans="7:7" s="14" customFormat="1" x14ac:dyDescent="0.3">
      <c r="G106" s="28"/>
    </row>
    <row r="107" spans="7:7" s="14" customFormat="1" x14ac:dyDescent="0.3">
      <c r="G107" s="28"/>
    </row>
    <row r="108" spans="7:7" s="14" customFormat="1" x14ac:dyDescent="0.3">
      <c r="G108" s="28"/>
    </row>
    <row r="109" spans="7:7" s="14" customFormat="1" x14ac:dyDescent="0.3">
      <c r="G109" s="28"/>
    </row>
    <row r="110" spans="7:7" s="14" customFormat="1" x14ac:dyDescent="0.3">
      <c r="G110" s="28"/>
    </row>
    <row r="111" spans="7:7" s="14" customFormat="1" x14ac:dyDescent="0.3">
      <c r="G111" s="28"/>
    </row>
    <row r="112" spans="7:7" s="14" customFormat="1" x14ac:dyDescent="0.3">
      <c r="G112" s="28"/>
    </row>
    <row r="113" spans="7:7" s="14" customFormat="1" x14ac:dyDescent="0.3">
      <c r="G113" s="28"/>
    </row>
    <row r="114" spans="7:7" s="14" customFormat="1" x14ac:dyDescent="0.3">
      <c r="G114" s="28"/>
    </row>
    <row r="115" spans="7:7" s="14" customFormat="1" x14ac:dyDescent="0.3">
      <c r="G115" s="28"/>
    </row>
    <row r="116" spans="7:7" s="14" customFormat="1" x14ac:dyDescent="0.3">
      <c r="G116" s="28"/>
    </row>
    <row r="117" spans="7:7" s="14" customFormat="1" x14ac:dyDescent="0.3">
      <c r="G117" s="28"/>
    </row>
    <row r="118" spans="7:7" s="14" customFormat="1" x14ac:dyDescent="0.3">
      <c r="G118" s="28"/>
    </row>
    <row r="119" spans="7:7" s="14" customFormat="1" x14ac:dyDescent="0.3">
      <c r="G119" s="28"/>
    </row>
    <row r="120" spans="7:7" s="14" customFormat="1" x14ac:dyDescent="0.3">
      <c r="G120" s="28"/>
    </row>
    <row r="121" spans="7:7" s="14" customFormat="1" x14ac:dyDescent="0.3">
      <c r="G121" s="28"/>
    </row>
    <row r="122" spans="7:7" s="14" customFormat="1" x14ac:dyDescent="0.3">
      <c r="G122" s="28"/>
    </row>
    <row r="123" spans="7:7" s="14" customFormat="1" x14ac:dyDescent="0.3">
      <c r="G123" s="28"/>
    </row>
    <row r="124" spans="7:7" s="14" customFormat="1" x14ac:dyDescent="0.3">
      <c r="G124" s="28"/>
    </row>
    <row r="125" spans="7:7" s="14" customFormat="1" x14ac:dyDescent="0.3">
      <c r="G125" s="28"/>
    </row>
    <row r="126" spans="7:7" s="14" customFormat="1" x14ac:dyDescent="0.3">
      <c r="G126" s="28"/>
    </row>
    <row r="127" spans="7:7" s="14" customFormat="1" x14ac:dyDescent="0.3">
      <c r="G127" s="28"/>
    </row>
    <row r="128" spans="7:7" s="14" customFormat="1" x14ac:dyDescent="0.3">
      <c r="G128" s="28"/>
    </row>
    <row r="129" spans="7:7" s="14" customFormat="1" x14ac:dyDescent="0.3">
      <c r="G129" s="28"/>
    </row>
    <row r="130" spans="7:7" s="14" customFormat="1" x14ac:dyDescent="0.3">
      <c r="G130" s="28"/>
    </row>
    <row r="131" spans="7:7" s="14" customFormat="1" x14ac:dyDescent="0.3">
      <c r="G131" s="28"/>
    </row>
    <row r="132" spans="7:7" s="14" customFormat="1" x14ac:dyDescent="0.3">
      <c r="G132" s="28"/>
    </row>
    <row r="133" spans="7:7" s="14" customFormat="1" x14ac:dyDescent="0.3">
      <c r="G133" s="28"/>
    </row>
    <row r="134" spans="7:7" s="14" customFormat="1" x14ac:dyDescent="0.3">
      <c r="G134" s="28"/>
    </row>
    <row r="135" spans="7:7" s="14" customFormat="1" x14ac:dyDescent="0.3">
      <c r="G135" s="28"/>
    </row>
    <row r="136" spans="7:7" s="14" customFormat="1" x14ac:dyDescent="0.3">
      <c r="G136" s="28"/>
    </row>
    <row r="137" spans="7:7" s="14" customFormat="1" x14ac:dyDescent="0.3">
      <c r="G137" s="28"/>
    </row>
    <row r="138" spans="7:7" s="14" customFormat="1" x14ac:dyDescent="0.3">
      <c r="G138" s="28"/>
    </row>
    <row r="139" spans="7:7" s="14" customFormat="1" x14ac:dyDescent="0.3">
      <c r="G139" s="28"/>
    </row>
    <row r="140" spans="7:7" s="14" customFormat="1" x14ac:dyDescent="0.3">
      <c r="G140" s="28"/>
    </row>
    <row r="141" spans="7:7" s="14" customFormat="1" x14ac:dyDescent="0.3">
      <c r="G141" s="28"/>
    </row>
    <row r="142" spans="7:7" s="14" customFormat="1" x14ac:dyDescent="0.3">
      <c r="G142" s="28"/>
    </row>
    <row r="143" spans="7:7" s="14" customFormat="1" x14ac:dyDescent="0.3">
      <c r="G143" s="28"/>
    </row>
    <row r="144" spans="7:7" s="14" customFormat="1" x14ac:dyDescent="0.3">
      <c r="G144" s="28"/>
    </row>
    <row r="145" spans="7:7" s="14" customFormat="1" x14ac:dyDescent="0.3">
      <c r="G145" s="28"/>
    </row>
    <row r="146" spans="7:7" s="14" customFormat="1" x14ac:dyDescent="0.3">
      <c r="G146" s="28"/>
    </row>
    <row r="147" spans="7:7" s="14" customFormat="1" x14ac:dyDescent="0.3">
      <c r="G147" s="28"/>
    </row>
    <row r="148" spans="7:7" s="14" customFormat="1" x14ac:dyDescent="0.3">
      <c r="G148" s="28"/>
    </row>
    <row r="149" spans="7:7" s="14" customFormat="1" x14ac:dyDescent="0.3">
      <c r="G149" s="28"/>
    </row>
    <row r="150" spans="7:7" s="14" customFormat="1" x14ac:dyDescent="0.3">
      <c r="G150" s="28"/>
    </row>
    <row r="151" spans="7:7" s="14" customFormat="1" x14ac:dyDescent="0.3">
      <c r="G151" s="28"/>
    </row>
    <row r="152" spans="7:7" s="14" customFormat="1" x14ac:dyDescent="0.3">
      <c r="G152" s="28"/>
    </row>
    <row r="153" spans="7:7" s="14" customFormat="1" x14ac:dyDescent="0.3">
      <c r="G153" s="28"/>
    </row>
    <row r="154" spans="7:7" s="14" customFormat="1" x14ac:dyDescent="0.3">
      <c r="G154" s="28"/>
    </row>
    <row r="155" spans="7:7" s="14" customFormat="1" x14ac:dyDescent="0.3">
      <c r="G155" s="28"/>
    </row>
    <row r="156" spans="7:7" s="14" customFormat="1" x14ac:dyDescent="0.3">
      <c r="G156" s="28"/>
    </row>
    <row r="157" spans="7:7" s="14" customFormat="1" x14ac:dyDescent="0.3">
      <c r="G157" s="28"/>
    </row>
    <row r="158" spans="7:7" s="14" customFormat="1" x14ac:dyDescent="0.3">
      <c r="G158" s="28"/>
    </row>
    <row r="159" spans="7:7" s="14" customFormat="1" x14ac:dyDescent="0.3">
      <c r="G159" s="28"/>
    </row>
    <row r="160" spans="7:7" s="14" customFormat="1" x14ac:dyDescent="0.3">
      <c r="G160" s="28"/>
    </row>
    <row r="161" spans="7:7" s="14" customFormat="1" x14ac:dyDescent="0.3">
      <c r="G161" s="28"/>
    </row>
    <row r="162" spans="7:7" s="14" customFormat="1" x14ac:dyDescent="0.3">
      <c r="G162" s="28"/>
    </row>
    <row r="163" spans="7:7" s="14" customFormat="1" x14ac:dyDescent="0.3">
      <c r="G163" s="28"/>
    </row>
    <row r="164" spans="7:7" s="14" customFormat="1" x14ac:dyDescent="0.3">
      <c r="G164" s="28"/>
    </row>
    <row r="165" spans="7:7" s="14" customFormat="1" x14ac:dyDescent="0.3">
      <c r="G165" s="28"/>
    </row>
    <row r="166" spans="7:7" s="14" customFormat="1" x14ac:dyDescent="0.3">
      <c r="G166" s="28"/>
    </row>
    <row r="167" spans="7:7" s="14" customFormat="1" x14ac:dyDescent="0.3">
      <c r="G167" s="28"/>
    </row>
    <row r="168" spans="7:7" s="14" customFormat="1" x14ac:dyDescent="0.3">
      <c r="G168" s="28"/>
    </row>
    <row r="169" spans="7:7" s="14" customFormat="1" x14ac:dyDescent="0.3">
      <c r="G169" s="28"/>
    </row>
    <row r="170" spans="7:7" s="14" customFormat="1" x14ac:dyDescent="0.3">
      <c r="G170" s="28"/>
    </row>
    <row r="171" spans="7:7" s="14" customFormat="1" x14ac:dyDescent="0.3">
      <c r="G171" s="28"/>
    </row>
    <row r="172" spans="7:7" s="14" customFormat="1" x14ac:dyDescent="0.3">
      <c r="G172" s="28"/>
    </row>
    <row r="173" spans="7:7" s="14" customFormat="1" x14ac:dyDescent="0.3">
      <c r="G173" s="28"/>
    </row>
    <row r="174" spans="7:7" s="14" customFormat="1" x14ac:dyDescent="0.3">
      <c r="G174" s="28"/>
    </row>
    <row r="175" spans="7:7" s="14" customFormat="1" x14ac:dyDescent="0.3">
      <c r="G175" s="28"/>
    </row>
    <row r="176" spans="7:7" s="14" customFormat="1" x14ac:dyDescent="0.3">
      <c r="G176" s="28"/>
    </row>
    <row r="177" spans="7:7" s="14" customFormat="1" x14ac:dyDescent="0.3">
      <c r="G177" s="28"/>
    </row>
    <row r="178" spans="7:7" s="14" customFormat="1" x14ac:dyDescent="0.3">
      <c r="G178" s="28"/>
    </row>
    <row r="179" spans="7:7" s="14" customFormat="1" x14ac:dyDescent="0.3">
      <c r="G179" s="28"/>
    </row>
    <row r="180" spans="7:7" s="14" customFormat="1" x14ac:dyDescent="0.3">
      <c r="G180" s="28"/>
    </row>
    <row r="181" spans="7:7" s="14" customFormat="1" x14ac:dyDescent="0.3">
      <c r="G181" s="28"/>
    </row>
    <row r="182" spans="7:7" s="14" customFormat="1" x14ac:dyDescent="0.3">
      <c r="G182" s="28"/>
    </row>
    <row r="183" spans="7:7" s="14" customFormat="1" x14ac:dyDescent="0.3">
      <c r="G183" s="28"/>
    </row>
    <row r="184" spans="7:7" s="14" customFormat="1" x14ac:dyDescent="0.3">
      <c r="G184" s="28"/>
    </row>
    <row r="185" spans="7:7" s="14" customFormat="1" x14ac:dyDescent="0.3">
      <c r="G185" s="28"/>
    </row>
    <row r="186" spans="7:7" s="14" customFormat="1" x14ac:dyDescent="0.3">
      <c r="G186" s="28"/>
    </row>
  </sheetData>
  <mergeCells count="2">
    <mergeCell ref="B5:C5"/>
    <mergeCell ref="B6:C6"/>
  </mergeCells>
  <hyperlinks>
    <hyperlink ref="D6" r:id="rId1" xr:uid="{3D13D40C-1698-4661-807A-E4B84247B1D1}"/>
  </hyperlinks>
  <pageMargins left="0.23622047244094491" right="0.23622047244094491" top="0.74803149606299213" bottom="0.74803149606299213" header="0.31496062992125984" footer="0.31496062992125984"/>
  <pageSetup paperSize="9" scale="64" fitToHeight="4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BD37F5-0DA3-4D21-93A3-2E6C51484912}">
          <x14:formula1>
            <xm:f>dataset!$W$2:$W$5</xm:f>
          </x14:formula1>
          <xm:sqref>C9:C21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7"/>
  <sheetViews>
    <sheetView zoomScale="70" zoomScaleNormal="70" workbookViewId="0">
      <selection activeCell="A27" sqref="A27:D27"/>
    </sheetView>
  </sheetViews>
  <sheetFormatPr defaultColWidth="9" defaultRowHeight="20.25" x14ac:dyDescent="0.2"/>
  <cols>
    <col min="1" max="1" width="4.75" style="75" customWidth="1"/>
    <col min="2" max="2" width="23.25" style="75" customWidth="1"/>
    <col min="3" max="3" width="36.125" style="75" customWidth="1"/>
    <col min="4" max="4" width="32.75" style="75" customWidth="1"/>
    <col min="5" max="5" width="21.25" style="75" customWidth="1"/>
    <col min="6" max="6" width="16.75" style="75" customWidth="1"/>
    <col min="7" max="7" width="18.25" style="75" customWidth="1"/>
    <col min="8" max="8" width="27.875" style="75" customWidth="1"/>
    <col min="9" max="9" width="17.25" style="75" customWidth="1"/>
    <col min="10" max="10" width="21.375" style="75" bestFit="1" customWidth="1"/>
    <col min="11" max="11" width="20.375" style="75" bestFit="1" customWidth="1"/>
    <col min="12" max="16384" width="9" style="75"/>
  </cols>
  <sheetData>
    <row r="1" spans="1:11" x14ac:dyDescent="0.2">
      <c r="A1" s="74" t="s">
        <v>62</v>
      </c>
    </row>
    <row r="3" spans="1:11" x14ac:dyDescent="0.2">
      <c r="A3" s="76" t="s">
        <v>122</v>
      </c>
    </row>
    <row r="4" spans="1:11" x14ac:dyDescent="0.2">
      <c r="A4" s="77"/>
    </row>
    <row r="5" spans="1:11" s="74" customFormat="1" x14ac:dyDescent="0.2">
      <c r="B5" s="78" t="s">
        <v>11</v>
      </c>
      <c r="C5" s="79" t="s">
        <v>12</v>
      </c>
      <c r="D5" s="79" t="s">
        <v>106</v>
      </c>
      <c r="E5" s="79" t="s">
        <v>107</v>
      </c>
      <c r="F5" s="79" t="s">
        <v>104</v>
      </c>
      <c r="G5" s="79" t="s">
        <v>69</v>
      </c>
      <c r="H5" s="79" t="s">
        <v>108</v>
      </c>
      <c r="I5" s="79" t="s">
        <v>59</v>
      </c>
      <c r="J5" s="79" t="s">
        <v>109</v>
      </c>
      <c r="K5" s="79" t="s">
        <v>110</v>
      </c>
    </row>
    <row r="6" spans="1:11" ht="81" x14ac:dyDescent="0.2">
      <c r="B6" s="80" t="s">
        <v>28</v>
      </c>
      <c r="C6" s="72" t="s">
        <v>189</v>
      </c>
      <c r="D6" s="72" t="s">
        <v>189</v>
      </c>
      <c r="E6" s="16" t="s">
        <v>224</v>
      </c>
      <c r="F6" s="81">
        <v>1028082189.34</v>
      </c>
      <c r="G6" s="82" t="s">
        <v>64</v>
      </c>
      <c r="H6" s="83" t="s">
        <v>115</v>
      </c>
      <c r="I6" s="72" t="s">
        <v>207</v>
      </c>
      <c r="J6" s="82" t="s">
        <v>68</v>
      </c>
      <c r="K6" s="82"/>
    </row>
    <row r="7" spans="1:11" x14ac:dyDescent="0.2">
      <c r="A7" s="77"/>
    </row>
    <row r="8" spans="1:11" s="74" customFormat="1" ht="40.5" x14ac:dyDescent="0.2">
      <c r="A8" s="69" t="s">
        <v>81</v>
      </c>
      <c r="B8" s="69" t="s">
        <v>82</v>
      </c>
      <c r="C8" s="69" t="s">
        <v>112</v>
      </c>
      <c r="D8" s="69" t="s">
        <v>119</v>
      </c>
      <c r="E8" s="69" t="s">
        <v>113</v>
      </c>
    </row>
    <row r="9" spans="1:11" s="74" customFormat="1" x14ac:dyDescent="0.2">
      <c r="A9" s="96" t="s">
        <v>190</v>
      </c>
      <c r="B9" s="97"/>
      <c r="C9" s="97"/>
      <c r="D9" s="97"/>
      <c r="E9" s="98"/>
    </row>
    <row r="10" spans="1:11" ht="70.900000000000006" customHeight="1" x14ac:dyDescent="0.2">
      <c r="A10" s="16">
        <v>1.1000000000000001</v>
      </c>
      <c r="B10" s="16" t="s">
        <v>191</v>
      </c>
      <c r="C10" s="16" t="s">
        <v>192</v>
      </c>
      <c r="D10" s="70">
        <f>65389286.55*1.1727</f>
        <v>76682016.337184995</v>
      </c>
      <c r="E10" s="71"/>
    </row>
    <row r="11" spans="1:11" ht="121.5" x14ac:dyDescent="0.2">
      <c r="A11" s="16">
        <v>1.2</v>
      </c>
      <c r="B11" s="16" t="s">
        <v>193</v>
      </c>
      <c r="C11" s="16" t="s">
        <v>208</v>
      </c>
      <c r="D11" s="70">
        <f>531845283.66*1.1727</f>
        <v>623694964.14808202</v>
      </c>
      <c r="E11" s="71"/>
    </row>
    <row r="12" spans="1:11" ht="107.45" customHeight="1" x14ac:dyDescent="0.2">
      <c r="A12" s="16">
        <v>1.3</v>
      </c>
      <c r="B12" s="16" t="s">
        <v>194</v>
      </c>
      <c r="C12" s="16" t="s">
        <v>200</v>
      </c>
      <c r="D12" s="70">
        <f>4796820.98*1.1727</f>
        <v>5625231.9632460009</v>
      </c>
      <c r="E12" s="69"/>
    </row>
    <row r="13" spans="1:11" ht="60.75" x14ac:dyDescent="0.2">
      <c r="A13" s="16">
        <v>1.4</v>
      </c>
      <c r="B13" s="16" t="s">
        <v>195</v>
      </c>
      <c r="C13" s="16" t="s">
        <v>196</v>
      </c>
      <c r="D13" s="70">
        <f>46282741.6*1.1727</f>
        <v>54275771.074320003</v>
      </c>
      <c r="E13" s="69"/>
    </row>
    <row r="14" spans="1:11" x14ac:dyDescent="0.2">
      <c r="A14" s="96" t="s">
        <v>197</v>
      </c>
      <c r="B14" s="97"/>
      <c r="C14" s="97"/>
      <c r="D14" s="97"/>
      <c r="E14" s="98"/>
    </row>
    <row r="15" spans="1:11" ht="81" x14ac:dyDescent="0.2">
      <c r="A15" s="16">
        <v>2.1</v>
      </c>
      <c r="B15" s="16" t="s">
        <v>191</v>
      </c>
      <c r="C15" s="16" t="s">
        <v>229</v>
      </c>
      <c r="D15" s="70">
        <f>829908.02*1.1727</f>
        <v>973233.13505400007</v>
      </c>
      <c r="E15" s="69"/>
    </row>
    <row r="16" spans="1:11" ht="131.44999999999999" customHeight="1" x14ac:dyDescent="0.2">
      <c r="A16" s="16">
        <v>2.2000000000000002</v>
      </c>
      <c r="B16" s="16" t="s">
        <v>193</v>
      </c>
      <c r="C16" s="16" t="s">
        <v>225</v>
      </c>
      <c r="D16" s="70">
        <f>1647133.61*1.1727</f>
        <v>1931593.5844470002</v>
      </c>
      <c r="E16" s="69"/>
    </row>
    <row r="17" spans="1:5" ht="151.15" customHeight="1" x14ac:dyDescent="0.2">
      <c r="A17" s="16">
        <v>2.2999999999999998</v>
      </c>
      <c r="B17" s="16" t="s">
        <v>194</v>
      </c>
      <c r="C17" s="16" t="s">
        <v>230</v>
      </c>
      <c r="D17" s="70">
        <f>7674637.2*1.1727</f>
        <v>9000047.0444400012</v>
      </c>
      <c r="E17" s="69"/>
    </row>
    <row r="18" spans="1:5" ht="40.5" x14ac:dyDescent="0.2">
      <c r="A18" s="16">
        <v>2.4</v>
      </c>
      <c r="B18" s="16" t="s">
        <v>198</v>
      </c>
      <c r="C18" s="72" t="s">
        <v>201</v>
      </c>
      <c r="D18" s="73">
        <f>16820*1.1727</f>
        <v>19724.814000000002</v>
      </c>
      <c r="E18" s="72"/>
    </row>
    <row r="19" spans="1:5" ht="81" x14ac:dyDescent="0.2">
      <c r="A19" s="16">
        <v>2.5</v>
      </c>
      <c r="B19" s="16" t="s">
        <v>199</v>
      </c>
      <c r="C19" s="16" t="s">
        <v>202</v>
      </c>
      <c r="D19" s="73">
        <f>348854.71*1.1727+4811255</f>
        <v>5220356.9184170002</v>
      </c>
      <c r="E19" s="72"/>
    </row>
    <row r="20" spans="1:5" x14ac:dyDescent="0.2">
      <c r="A20" s="96" t="s">
        <v>203</v>
      </c>
      <c r="B20" s="97"/>
      <c r="C20" s="97"/>
      <c r="D20" s="97"/>
      <c r="E20" s="98"/>
    </row>
    <row r="21" spans="1:5" ht="133.5" customHeight="1" x14ac:dyDescent="0.2">
      <c r="A21" s="72">
        <v>3.1</v>
      </c>
      <c r="B21" s="16" t="s">
        <v>204</v>
      </c>
      <c r="C21" s="16" t="s">
        <v>236</v>
      </c>
      <c r="D21" s="73">
        <f>36502139.19*1.1727</f>
        <v>42806058.628113002</v>
      </c>
      <c r="E21" s="72"/>
    </row>
    <row r="22" spans="1:5" ht="150.6" customHeight="1" x14ac:dyDescent="0.2">
      <c r="A22" s="72">
        <v>3.2</v>
      </c>
      <c r="B22" s="16" t="s">
        <v>194</v>
      </c>
      <c r="C22" s="16" t="s">
        <v>226</v>
      </c>
      <c r="D22" s="73">
        <f>3782756.21*1.1727</f>
        <v>4436038.207467</v>
      </c>
      <c r="E22" s="72"/>
    </row>
    <row r="23" spans="1:5" ht="40.5" x14ac:dyDescent="0.2">
      <c r="A23" s="72">
        <v>3.3</v>
      </c>
      <c r="B23" s="16" t="s">
        <v>198</v>
      </c>
      <c r="C23" s="72" t="s">
        <v>201</v>
      </c>
      <c r="D23" s="73">
        <f>132419.07*1.1727</f>
        <v>155287.84338900002</v>
      </c>
      <c r="E23" s="72"/>
    </row>
    <row r="24" spans="1:5" ht="63.75" customHeight="1" x14ac:dyDescent="0.2">
      <c r="A24" s="72">
        <v>3.4</v>
      </c>
      <c r="B24" s="16" t="s">
        <v>195</v>
      </c>
      <c r="C24" s="16" t="s">
        <v>205</v>
      </c>
      <c r="D24" s="73">
        <f>41885069.72*1.1727+18467.13</f>
        <v>49137088.390644006</v>
      </c>
      <c r="E24" s="72"/>
    </row>
    <row r="25" spans="1:5" x14ac:dyDescent="0.2">
      <c r="A25" s="102" t="s">
        <v>209</v>
      </c>
      <c r="B25" s="103"/>
      <c r="C25" s="103"/>
      <c r="D25" s="103"/>
      <c r="E25" s="104"/>
    </row>
    <row r="26" spans="1:5" ht="222.75" x14ac:dyDescent="0.2">
      <c r="A26" s="72">
        <v>4.0999999999999996</v>
      </c>
      <c r="B26" s="16" t="s">
        <v>227</v>
      </c>
      <c r="C26" s="16" t="s">
        <v>228</v>
      </c>
      <c r="D26" s="85">
        <v>154124777.25</v>
      </c>
      <c r="E26" s="72"/>
    </row>
    <row r="27" spans="1:5" x14ac:dyDescent="0.2">
      <c r="A27" s="99" t="s">
        <v>206</v>
      </c>
      <c r="B27" s="100"/>
      <c r="C27" s="100"/>
      <c r="D27" s="101"/>
      <c r="E27" s="84">
        <f>SUM(D10:D13,D15:D19,D21:D26)</f>
        <v>1028082189.338804</v>
      </c>
    </row>
  </sheetData>
  <mergeCells count="5">
    <mergeCell ref="A9:E9"/>
    <mergeCell ref="A14:E14"/>
    <mergeCell ref="A20:E20"/>
    <mergeCell ref="A27:D27"/>
    <mergeCell ref="A25:E25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dataset</vt:lpstr>
      <vt:lpstr>1แบบเสนอความเสี่ยงและกำหนดเ </vt:lpstr>
      <vt:lpstr>2ระบุประเด็นความเสี่ยง</vt:lpstr>
      <vt:lpstr>3แผนบริหารจัดการความเสี่ยง</vt:lpstr>
      <vt:lpstr>4แบบประมาณการงบประมาณ</vt:lpstr>
      <vt:lpstr>'2ระบุประเด็นความเสี่ยง'!Print_Titles</vt:lpstr>
      <vt:lpstr>'3แผนบริหารจัดการความเสี่ยง'!Print_Titles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สาริทธิ์ วรรธนาคม</cp:lastModifiedBy>
  <cp:lastPrinted>2024-01-31T07:07:53Z</cp:lastPrinted>
  <dcterms:created xsi:type="dcterms:W3CDTF">2022-12-19T01:56:33Z</dcterms:created>
  <dcterms:modified xsi:type="dcterms:W3CDTF">2024-02-06T03:36:11Z</dcterms:modified>
</cp:coreProperties>
</file>