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55.34\Back up งานจ้าง 2561\5.รายงานประจำเดือน\1.ส่งรายงานผลการดำเนินงานจัดซื้อจัดจ้าง (แนบส่ง) ฝจพ\2564\"/>
    </mc:Choice>
  </mc:AlternateContent>
  <bookViews>
    <workbookView xWindow="0" yWindow="0" windowWidth="28800" windowHeight="12330" activeTab="1"/>
  </bookViews>
  <sheets>
    <sheet name="เฉพาะเจาะจง เม.ย. 2564" sheetId="1" r:id="rId1"/>
    <sheet name="ประกวด เม.ย. 2564" sheetId="2" r:id="rId2"/>
    <sheet name="คัดเลือก ส.ค. 2563" sheetId="3" r:id="rId3"/>
  </sheets>
  <definedNames>
    <definedName name="_xlnm.Print_Area" localSheetId="2">'คัดเลือก ส.ค. 2563'!$A$1:$L$16</definedName>
    <definedName name="_xlnm.Print_Area" localSheetId="0">'เฉพาะเจาะจง เม.ย. 2564'!$A$1:$L$26</definedName>
    <definedName name="_xlnm.Print_Area" localSheetId="1">'ประกวด เม.ย. 2564'!$A$1:$L$19</definedName>
    <definedName name="_xlnm.Print_Titles" localSheetId="0">'เฉพาะเจาะจง เม.ย. 2564'!$1:$7</definedName>
    <definedName name="_xlnm.Print_Titles" localSheetId="1">'ประกวด เม.ย. 2564'!$1:$7</definedName>
  </definedNames>
  <calcPr calcId="162913"/>
</workbook>
</file>

<file path=xl/calcChain.xml><?xml version="1.0" encoding="utf-8"?>
<calcChain xmlns="http://schemas.openxmlformats.org/spreadsheetml/2006/main">
  <c r="J20" i="1" l="1"/>
  <c r="J13" i="2"/>
  <c r="J12" i="2"/>
  <c r="G12" i="2" s="1"/>
  <c r="H12" i="2"/>
  <c r="D12" i="2"/>
  <c r="J11" i="2"/>
  <c r="G11" i="2" s="1"/>
  <c r="H11" i="2"/>
  <c r="D11" i="2"/>
  <c r="J9" i="1" l="1"/>
  <c r="G9" i="1" s="1"/>
  <c r="H9" i="1"/>
  <c r="D9" i="1"/>
  <c r="J10" i="1" l="1"/>
  <c r="J19" i="1" l="1"/>
  <c r="G19" i="1" s="1"/>
  <c r="H19" i="1"/>
  <c r="D19" i="1"/>
  <c r="J18" i="1"/>
  <c r="G18" i="1" s="1"/>
  <c r="H18" i="1"/>
  <c r="D18" i="1"/>
  <c r="J17" i="1"/>
  <c r="G17" i="1" s="1"/>
  <c r="H17" i="1"/>
  <c r="D17" i="1"/>
  <c r="J8" i="1" l="1"/>
  <c r="J10" i="2" l="1"/>
  <c r="G10" i="2" l="1"/>
  <c r="H10" i="2"/>
  <c r="D10" i="2"/>
  <c r="J9" i="2"/>
  <c r="G9" i="2" s="1"/>
  <c r="H9" i="2"/>
  <c r="D9" i="2"/>
  <c r="J16" i="1"/>
  <c r="G16" i="1" s="1"/>
  <c r="H16" i="1"/>
  <c r="D16" i="1"/>
  <c r="D8" i="1"/>
  <c r="J8" i="3" l="1"/>
  <c r="G8" i="3" s="1"/>
  <c r="H8" i="3"/>
  <c r="D8" i="3"/>
  <c r="J15" i="1" l="1"/>
  <c r="G15" i="1" s="1"/>
  <c r="H15" i="1"/>
  <c r="D15" i="1"/>
  <c r="J14" i="1"/>
  <c r="G14" i="1" s="1"/>
  <c r="H14" i="1"/>
  <c r="D14" i="1"/>
  <c r="H11" i="1" l="1"/>
  <c r="J9" i="3" l="1"/>
  <c r="J8" i="2" l="1"/>
  <c r="G8" i="2" l="1"/>
  <c r="J11" i="1"/>
  <c r="J12" i="1"/>
  <c r="J13" i="1"/>
  <c r="H8" i="2" l="1"/>
  <c r="D8" i="2"/>
  <c r="G8" i="1" l="1"/>
  <c r="H13" i="1"/>
  <c r="D13" i="1" l="1"/>
  <c r="H12" i="1" l="1"/>
  <c r="H10" i="1"/>
  <c r="H8" i="1" l="1"/>
  <c r="D10" i="1" l="1"/>
  <c r="D11" i="1"/>
  <c r="D12" i="1"/>
  <c r="G10" i="1"/>
  <c r="G11" i="1" l="1"/>
  <c r="G12" i="1" l="1"/>
  <c r="G13" i="1"/>
</calcChain>
</file>

<file path=xl/sharedStrings.xml><?xml version="1.0" encoding="utf-8"?>
<sst xmlns="http://schemas.openxmlformats.org/spreadsheetml/2006/main" count="156" uniqueCount="89">
  <si>
    <t>สำนักงานประปาสาขาสุวรรณภูมิ</t>
  </si>
  <si>
    <t>ลำดับที่</t>
  </si>
  <si>
    <t>เลขที่และวันที่ของสัญญาหรือข้อตกลงในการซื้อหรือจ้าง</t>
  </si>
  <si>
    <t>ผู้เสนอราคา</t>
  </si>
  <si>
    <t>ผู้ได้รับการคัดเลือก</t>
  </si>
  <si>
    <t>งานที่จัดซื้อหรือจัดจ้าง</t>
  </si>
  <si>
    <t>วิธีซื้อหรือจ้าง</t>
  </si>
  <si>
    <t>รายชื่อผู้เสนอราคา และ ราคาที่เสนอ</t>
  </si>
  <si>
    <t>ผู้ที่ได้รับการคัดเลือกและราคาที่ตกลงซื้อหรือจ้าง</t>
  </si>
  <si>
    <t>เหตุผลที่คัดเลือกโดยสรุป</t>
  </si>
  <si>
    <t>ราคาที่เหมาะสม</t>
  </si>
  <si>
    <t>โดยวิธีเฉพาะเจาะจง</t>
  </si>
  <si>
    <t>วิธีเฉพาะเจาะจง</t>
  </si>
  <si>
    <t>ผู้จัดทำ</t>
  </si>
  <si>
    <t>วงเงินงบประมาณที่จะซื้อหรือจ้าง (ไม่รวมvat)</t>
  </si>
  <si>
    <t>ราคากลาง(รวมvat)</t>
  </si>
  <si>
    <t>ราคาที่เสนอ(รวมvat) (บาท)</t>
  </si>
  <si>
    <t>ราคาที่ตกลงซื้อ/จ้าง(รวมvat) (บาท)</t>
  </si>
  <si>
    <t>โดยวิธีประกวดราคาอิเล็กทรอนิกส์</t>
  </si>
  <si>
    <t>ราคาที่ตกลงซื้อ/จ้าง(ไม่รวมvat) (บาท)</t>
  </si>
  <si>
    <t>วงเงินงบประมาณที่จะซื้อหรือจ้าง 
(ไม่รวมvat)</t>
  </si>
  <si>
    <t>ราคาที่
เหมาะสม</t>
  </si>
  <si>
    <t>วิธีประกวด
ราคาอิเล็กทรอนิกส์</t>
  </si>
  <si>
    <t>ราคาที่ตกลงซื้อ/จ้าง
(รวมvat) (บาท)</t>
  </si>
  <si>
    <t>นักบริหารงาน 5 สธพ.กธบ.สสสภ.</t>
  </si>
  <si>
    <t>โดยวิธีคัดเลือก</t>
  </si>
  <si>
    <t>หมายเหตุ รายการที่ 1 เป็นราคาที่รวม VAT</t>
  </si>
  <si>
    <t>ราคากลาง
(รวมvat)</t>
  </si>
  <si>
    <t>หจก.สวนสนการช่าง</t>
  </si>
  <si>
    <t>สรุปผลการดำเนินการจัดซื้อจัดจ้างในรอบเดือนสิงหาคม พ.ศ.2563</t>
  </si>
  <si>
    <t>วันที่ 2 กันยายน 2563</t>
  </si>
  <si>
    <t>เลขที่ สสสภ.(ป)จล.29/2563
ลงวันที่ 11/08/2563</t>
  </si>
  <si>
    <t>งานก่อสร้างวางท่อประปาและงานที่เกี่ยวข้อง งานวางท่อประปาปรับปรุงกำลังน้ำร่วม เขตลาดกระบัง บริเวณถนนเลียบคลองลำกอไผ่ แขวงลำปลาทิว เขตลาดกระบัง กรุงเทพมหานคร พื้นที่สำนักงานประปาสาขาสุวรรณภูมิ</t>
  </si>
  <si>
    <t>(นางปิยรัตน์ ผลากรกุล)</t>
  </si>
  <si>
    <t>บจก. เอสดี.วอเตอร์</t>
  </si>
  <si>
    <t>หจก. อินแอนด์ออนเซอร์วิส</t>
  </si>
  <si>
    <t>บจก. ปุณยนุช อินเท็นซ</t>
  </si>
  <si>
    <t>หจก. สุวัฒนาคอนสตรัคชั่น</t>
  </si>
  <si>
    <t>หจก.วงศ์เพชร ก่อสร้าง</t>
  </si>
  <si>
    <t>สรุปผลการดำเนินการจัดซื้อจัดจ้างในรอบเดือนเมษายน พ.ศ.2564</t>
  </si>
  <si>
    <t xml:space="preserve">งานก่อสร้างวางท่อประปาและงานที่เกี่ยวข้อง งานวางท่อประปาเอกชน โครงการ บ้านพิศาล ลาดกระบัง-สุวรรณภูมิ เฟส 2 ตำบลศีรษะจรเข้น้อย อำเภอบางเสาธง จังหวัดสมุทรปราการ พื้นที่สำนักงานประปาสาขาสุวรรณภูมิ </t>
  </si>
  <si>
    <t>เลขที่ สสสภ.(ขอ)จล.68/2564
ลงวันที่ 5/4/2564</t>
  </si>
  <si>
    <t>บจก.สุทธิพรการโยธา</t>
  </si>
  <si>
    <t xml:space="preserve">งานก่อสร้างวางท่อประปาและงานที่เกี่ยวข้อง งานวางท่อประปาเอกชน โครงการ เดอะ ฟอร์จูน สุวรรณภูมิ ๒ เฟส ๒ แขวงทับยาว เขตลาดกระบัง กรุงเทพมหานคร พื้นที่สำนักงานประปาสาขาสุวรรณภูมิ </t>
  </si>
  <si>
    <t>เลขที่ สสสภ.(ขอ)จล.67/2564
ลงวันที่ 7/4/2564</t>
  </si>
  <si>
    <t xml:space="preserve">งานก่อสร้างวางท่อประปาและงานที่เกี่ยวข้อง งานวางท่อประปาเอกชน โครงการ โคโม่ โบทานิก้า บางนา เฟส 3.0 ตำบลบางพลีใหญ่ อำเภอบางพลี จังหวัดสมุทรปราการ พื้นที่สำนักงานประปาสาขาสุวรรณภูมิ </t>
  </si>
  <si>
    <t>เลขที่ สสสภ.(ขอ)จล.69/2564
ลงวันที่ 7/4/2564</t>
  </si>
  <si>
    <t xml:space="preserve">งานก่อสร้างวางท่อประปาและงานที่เกี่ยวข้อง เพื่อวางท่อประปาปรับปรุงกำลังน้ำร่วม อบต.เปร็ง บริเวณซอยอยู่ทอง 2 หมู่ที่ 5 ตำบลเปร็ง อำเภอบางบ่อ จังหวัดสมุทรปราการ พื้นที่สำนักงานประปาสาขาสุวรรณภูมิ </t>
  </si>
  <si>
    <t>เลขที่ สสสภ.(ป)จล.14/2564
ลงวันที่ 9/4/2564</t>
  </si>
  <si>
    <t xml:space="preserve">บจก. เอสดี.วอเตอร์ </t>
  </si>
  <si>
    <t>งานเช่าใช้บริการโทรศัพท์ แบบบริการ SIP TRUNK จำนวน 30 เลขหมาย 20 Concurrent ระยะเวลาเช่า 12 เดือน (1 ต.ค.2563 - 30 ก.ย.2564)</t>
  </si>
  <si>
    <t>เลขที่ 3300048602
ลงวันที่ 9/4/2564</t>
  </si>
  <si>
    <t>บมจ. โทรคมนาคมแห่งชาติ</t>
  </si>
  <si>
    <t>เลขที่ 3300048630
ลงวันที่ 19/4/2564</t>
  </si>
  <si>
    <t>บจก. กนกสินเอ๊กซปอร์ตอิมปอร์ต</t>
  </si>
  <si>
    <t>ซื้อหมึกปริ้นเตอร์สำหรับส่วนอ่านมาตร จำนวน 10 หน่วย</t>
  </si>
  <si>
    <t>เลขที่ สสสภ.สอบ.(เช่า)02/2564
ลงวันที่ 1/4/2564</t>
  </si>
  <si>
    <t>งานเช่าชุดเครื่องสูบน้ำเสริมแรงดัน (Booster Pump) และอุปกรณ์ที่เกี่ยวข้อง พื้นที่สำนักงานประปาสาขาสุวรรณภูมิ</t>
  </si>
  <si>
    <t>บจก. ดิจิตัลเอ็นเตอร์ไพรส์</t>
  </si>
  <si>
    <t xml:space="preserve">งานก่อสร้างวางท่อประปาและงานที่เกี่ยวข้อง เพื่อวางท่อชั่วคราวร่วมกับกรมทางหลวง บริเวณถนนบางนา-ตราด ขาออก กิโลเมตรที่ 30+700 - 31+500 ตำบลบ้านระกาศ อำเภอบางบ่อ จังหวัดสมุทรปราการ พื้นที่สำนักงานประปาสาขาสุวรรณภูมิ </t>
  </si>
  <si>
    <t>เลขที่  สสสภ.(ป)จล.13/2564
ลงวันที่ 1/4/2564</t>
  </si>
  <si>
    <t>หจก. ประโยชน์การโยธา</t>
  </si>
  <si>
    <t>งานก่อสร้างวางท่อประปาและงานที่เกี่ยวข้อง เพื่อวางท่อประปาภาครัฐ บริเวณซอยมีศุข หมู่ที่ 6 ตำบลบางบ่อ อำเภอบางบ่อ จังหวัดสมุทรปราการ พื้นที่สำนักงานประปาสาขาสุวรรณภูมิ</t>
  </si>
  <si>
    <t>เลขที่ สสสภ.(ขร)จล.02/2564
ลงวันที่ 2/4/2564</t>
  </si>
  <si>
    <t>งานก่อสร้างวางท่อประปาและงานที่เกี่ยวข้อง งานวางท่อประปาเอกชน โครงการ เทรดเชอร์ โฮม เฟส 1.0 ตำบลบางพลีน้อย อำเภอบางบ่อ จังหวัดสมุทรปราการ พื้นที่สำนักงานประปาสาขาสุวรรณภูมิ</t>
  </si>
  <si>
    <t>เลขที่ สสสภ.(ขอ)จล.58/2564
ลงวันที่ 21/4/2564</t>
  </si>
  <si>
    <t>เลขที่ สสสภ.(ขอ)จล.71/2564
ลงวันที่ 22/4/2564</t>
  </si>
  <si>
    <t xml:space="preserve">บจก. สุทธิพรการโยธา </t>
  </si>
  <si>
    <t xml:space="preserve">งานก่อสร้างวางท่อประปาและงานที่เกี่ยวข้อง งานวางท่อประปาเอกชน โครงการ บ้านพิศาล สุวรรณภูมิ 2/1 เฟส 3ตำบลบางโฉลง อำเภอบางพลี จังหวัดสมุทรปราการ พื้นที่สำนักงานประปาสาขาสุวรรณภูมิ </t>
  </si>
  <si>
    <t>หมายเหตุ รายการที่ 1-12  เป็นราคาที่รวม VAT</t>
  </si>
  <si>
    <t>งานก่อสร้างวางท่อประปาและงานที่เกี่ยวข้อง งานวางท่อประปาเอกชน โครงการชวนชื่นไพร์มวิลเลจบางนา เฟส 4.0 ตำบลบางบ่อ อำเภอบางบ่อ จังหวัดสมุทรปราการ พื้นที่สำนักงานประปาสาขาสุวรรณภูมิ</t>
  </si>
  <si>
    <t>เลขที่ สสสภ.(ขอ)จล.70/2564
ลงวันที่ 23/4/2564</t>
  </si>
  <si>
    <t>เลขที่ สสสภ.(ข)จล.12/2564
ลงวันที่ 26/4/2564</t>
  </si>
  <si>
    <t>งานก่อสร้างวางท่อประปาและงานที่เกี่ยวข้อง งานวางท่อประปาขยายเขตจำหน่ายน้ำ บริเวณโครงการบ้านมั่นคง ตำบลบางพลีน้อย อำเภอบางบ่อ จังหวัดสมุทรปราการ พื้นที่สำนักงานประปาสาขาสุวรรณภูมิ</t>
  </si>
  <si>
    <t>หจก. เพชรธนพัทธ์ วิศวกรรม</t>
  </si>
  <si>
    <t xml:space="preserve">งานก่อสร้างวางท่อประปาและงานที่เกี่ยวข้อง งานวางท่อประปาเอกชน โครงการ โมดิวิลล่า บางนา 2 เฟส 1  ตำบลบางเสาธง อำเภอบางเสาธง จังหวัดสมุทรปราการ พื้นที่สำนักงานประปาสาขาสุวรรณภูมิ </t>
  </si>
  <si>
    <t>เลขที่ สสสภ.(ขอ)จล.72/2564
ลงวันที่ 26/4/2564</t>
  </si>
  <si>
    <t xml:space="preserve">บจก.  เอสดี.วอเตอร์ </t>
  </si>
  <si>
    <t>งานตรวจสอบปรับปรุงหีบกุญแจประตูน้ำชุดหัวดับเพลิง และงานอื่นๆที่เกี่ยวข้อง พื้นที่สำนักงานประปาสาขาสุวรรณภูมิ</t>
  </si>
  <si>
    <t>เลขที่ สสสภ.จท.06/2564
ลงวันที่ 28/4/2564</t>
  </si>
  <si>
    <t>หจก. ปิยชาติ คอนสตรัคชั่น</t>
  </si>
  <si>
    <t>นักบริหารงานพัสดุ 5 สธพ.กธบ.สสสภ.</t>
  </si>
  <si>
    <t>หมายเหตุ รายการที่ 1-5 เป็นราคาที่รวม VAT</t>
  </si>
  <si>
    <t>งานก่อสร้างวางท่อประปาและงานที่เกี่ยวข้อง งานวางท่อปรับปรุงกำลังน้ำร่วมสำนักการโยธา บริเวณคลองพระยาเพชร-คลองกาหลง ถนนหลวงแพ่ง แขวงขุมทอง เขตลาดกระบัง กรุงเทพมหานคร พื้นที่สำนักงานประปาสาขาสุวรรณภูมิ</t>
  </si>
  <si>
    <t>เลขที่ สสสภ.(ป)จล.12/2564
ลงวันที่ 27/4/2564</t>
  </si>
  <si>
    <t>หจก. สวนสนการช่าง</t>
  </si>
  <si>
    <t>งานก่อสร้างวางท่อประปาและงานที่เกี่ยวข้อง งานวางท่อประปาขยายเขตบริการให้เต็มพื้นที่ทั่วชุมชนเมือง บริเวณข้ามคลองไทรโยค ฝั่งทิศใต้ หมู่ที่ ๑๐ ตำบลบ้านระกาศ อำเภอบางบ่อ จังหวัดสมุทรปราการ พื้นที่สำนักงานประปาสาขาสุวรรณภูมิ</t>
  </si>
  <si>
    <t>เลขที่ สสสภ.(M)จล.07/2564
ลงวันที่ 27/4/2564</t>
  </si>
  <si>
    <t>วันที่ 5 พฤษภาคม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</si>
</sst>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#,##0.00_ ;\-#,##0.00\ "/>
  </numFmts>
  <fonts count="13" x14ac:knownFonts="1">
    <font>
      <sz val="10"/>
      <name val="Arial"/>
      <family val="2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sz val="18"/>
      <name val="TH SarabunPSK"/>
      <family val="2"/>
    </font>
    <font>
      <sz val="11"/>
      <color indexed="8"/>
      <name val="Tahoma"/>
      <family val="2"/>
      <charset val="222"/>
    </font>
    <font>
      <b/>
      <sz val="28"/>
      <name val="TH SarabunPSK"/>
      <family val="2"/>
    </font>
    <font>
      <sz val="28"/>
      <name val="TH SarabunPSK"/>
      <family val="2"/>
    </font>
    <font>
      <b/>
      <u/>
      <sz val="28"/>
      <name val="TH SarabunPSK"/>
      <family val="2"/>
    </font>
    <font>
      <sz val="28"/>
      <color theme="1"/>
      <name val="TH SarabunPSK"/>
      <family val="2"/>
    </font>
    <font>
      <b/>
      <i/>
      <u/>
      <sz val="28"/>
      <name val="TH SarabunPSK"/>
      <family val="2"/>
    </font>
    <font>
      <sz val="26"/>
      <color theme="1"/>
      <name val="TH SarabunPSK"/>
      <family val="2"/>
    </font>
    <font>
      <sz val="2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">
    <xf numFmtId="0" fontId="0" fillId="0" borderId="0"/>
    <xf numFmtId="43" fontId="2" fillId="0" borderId="0" applyFont="0" applyFill="0" applyBorder="0" applyAlignment="0" applyProtection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2" borderId="1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43" fontId="4" fillId="0" borderId="0" xfId="1" applyNumberFormat="1" applyFont="1" applyFill="1"/>
    <xf numFmtId="0" fontId="4" fillId="0" borderId="0" xfId="0" applyNumberFormat="1" applyFont="1" applyFill="1" applyAlignment="1">
      <alignment horizontal="left" vertical="center"/>
    </xf>
    <xf numFmtId="187" fontId="4" fillId="0" borderId="0" xfId="1" applyNumberFormat="1" applyFont="1" applyFill="1"/>
    <xf numFmtId="187" fontId="4" fillId="0" borderId="0" xfId="1" applyNumberFormat="1" applyFont="1" applyFill="1" applyAlignment="1">
      <alignment horizontal="right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Fill="1" applyAlignment="1">
      <alignment vertical="top"/>
    </xf>
    <xf numFmtId="0" fontId="7" fillId="0" borderId="0" xfId="0" applyFont="1" applyFill="1"/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43" fontId="7" fillId="0" borderId="3" xfId="1" applyNumberFormat="1" applyFont="1" applyFill="1" applyBorder="1" applyAlignment="1">
      <alignment vertical="center"/>
    </xf>
    <xf numFmtId="0" fontId="9" fillId="0" borderId="3" xfId="31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43" fontId="7" fillId="0" borderId="0" xfId="1" applyNumberFormat="1" applyFont="1" applyFill="1" applyBorder="1" applyAlignment="1">
      <alignment vertical="center"/>
    </xf>
    <xf numFmtId="187" fontId="7" fillId="0" borderId="0" xfId="1" applyNumberFormat="1" applyFont="1" applyFill="1"/>
    <xf numFmtId="4" fontId="10" fillId="0" borderId="0" xfId="1" applyNumberFormat="1" applyFont="1" applyFill="1" applyBorder="1" applyAlignment="1">
      <alignment vertical="center"/>
    </xf>
    <xf numFmtId="0" fontId="7" fillId="0" borderId="0" xfId="0" applyNumberFormat="1" applyFont="1" applyFill="1" applyAlignment="1">
      <alignment horizontal="left" vertical="center"/>
    </xf>
    <xf numFmtId="0" fontId="7" fillId="0" borderId="0" xfId="0" applyFont="1" applyFill="1" applyBorder="1"/>
    <xf numFmtId="187" fontId="7" fillId="0" borderId="0" xfId="1" applyNumberFormat="1" applyFont="1" applyFill="1" applyAlignment="1">
      <alignment horizontal="right"/>
    </xf>
    <xf numFmtId="43" fontId="7" fillId="0" borderId="0" xfId="1" applyNumberFormat="1" applyFont="1" applyFill="1"/>
    <xf numFmtId="0" fontId="11" fillId="0" borderId="3" xfId="31" applyNumberFormat="1" applyFont="1" applyFill="1" applyBorder="1" applyAlignment="1">
      <alignment horizontal="left" vertical="center" wrapText="1"/>
    </xf>
    <xf numFmtId="0" fontId="12" fillId="0" borderId="0" xfId="0" applyFont="1" applyFill="1"/>
    <xf numFmtId="0" fontId="12" fillId="0" borderId="0" xfId="0" applyFont="1" applyFill="1" applyAlignment="1">
      <alignment vertical="center" wrapText="1"/>
    </xf>
    <xf numFmtId="0" fontId="12" fillId="0" borderId="0" xfId="0" applyFont="1" applyFill="1" applyAlignment="1">
      <alignment vertical="top"/>
    </xf>
    <xf numFmtId="0" fontId="12" fillId="0" borderId="0" xfId="0" applyFont="1" applyFill="1" applyAlignment="1">
      <alignment horizontal="center"/>
    </xf>
    <xf numFmtId="187" fontId="12" fillId="0" borderId="0" xfId="1" applyNumberFormat="1" applyFont="1" applyFill="1"/>
    <xf numFmtId="0" fontId="12" fillId="0" borderId="0" xfId="0" applyNumberFormat="1" applyFont="1" applyFill="1" applyAlignment="1">
      <alignment horizontal="left" vertical="center"/>
    </xf>
    <xf numFmtId="187" fontId="12" fillId="0" borderId="0" xfId="1" applyNumberFormat="1" applyFont="1" applyFill="1" applyAlignment="1">
      <alignment horizontal="right"/>
    </xf>
    <xf numFmtId="43" fontId="12" fillId="0" borderId="0" xfId="1" applyNumberFormat="1" applyFont="1" applyFill="1"/>
    <xf numFmtId="4" fontId="7" fillId="0" borderId="3" xfId="1" applyNumberFormat="1" applyFont="1" applyFill="1" applyBorder="1" applyAlignment="1">
      <alignment vertical="center"/>
    </xf>
    <xf numFmtId="0" fontId="7" fillId="3" borderId="0" xfId="0" applyFont="1" applyFill="1" applyAlignment="1">
      <alignment horizontal="center"/>
    </xf>
    <xf numFmtId="0" fontId="7" fillId="0" borderId="3" xfId="0" applyFont="1" applyFill="1" applyBorder="1" applyAlignment="1">
      <alignment vertical="center" wrapText="1"/>
    </xf>
    <xf numFmtId="188" fontId="7" fillId="0" borderId="3" xfId="1" applyNumberFormat="1" applyFont="1" applyFill="1" applyBorder="1" applyAlignment="1">
      <alignment vertical="center"/>
    </xf>
    <xf numFmtId="2" fontId="7" fillId="0" borderId="0" xfId="0" applyNumberFormat="1" applyFont="1" applyFill="1"/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87" fontId="7" fillId="0" borderId="4" xfId="0" applyNumberFormat="1" applyFont="1" applyFill="1" applyBorder="1" applyAlignment="1">
      <alignment horizontal="center" vertical="center" wrapText="1"/>
    </xf>
    <xf numFmtId="187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87" fontId="7" fillId="0" borderId="4" xfId="0" applyNumberFormat="1" applyFont="1" applyFill="1" applyBorder="1" applyAlignment="1">
      <alignment horizontal="center" vertical="top" wrapText="1"/>
    </xf>
    <xf numFmtId="187" fontId="7" fillId="0" borderId="5" xfId="0" applyNumberFormat="1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3" fontId="7" fillId="0" borderId="3" xfId="0" applyNumberFormat="1" applyFont="1" applyFill="1" applyBorder="1" applyAlignment="1">
      <alignment horizontal="center" vertical="center" wrapText="1"/>
    </xf>
  </cellXfs>
  <cellStyles count="33">
    <cellStyle name="Comma" xfId="1" builtinId="3"/>
    <cellStyle name="Excel Built-in Normal" xfId="2"/>
    <cellStyle name="Excel Built-in Normal 2" xfId="3"/>
    <cellStyle name="Normal" xfId="0" builtinId="0"/>
    <cellStyle name="Normal 10" xfId="4"/>
    <cellStyle name="Normal 11" xfId="5"/>
    <cellStyle name="Normal 12" xfId="6"/>
    <cellStyle name="Normal 12 2" xfId="7"/>
    <cellStyle name="Normal 13" xfId="8"/>
    <cellStyle name="Normal 13 2" xfId="9"/>
    <cellStyle name="Normal 14" xfId="10"/>
    <cellStyle name="Normal 14 2" xfId="11"/>
    <cellStyle name="Normal 15" xfId="12"/>
    <cellStyle name="Normal 15 2" xfId="13"/>
    <cellStyle name="Normal 16" xfId="14"/>
    <cellStyle name="Normal 16 2" xfId="15"/>
    <cellStyle name="Normal 16 3" xfId="31"/>
    <cellStyle name="Normal 2" xfId="16"/>
    <cellStyle name="Normal 2 2" xfId="17"/>
    <cellStyle name="Normal 2 3" xfId="18"/>
    <cellStyle name="Normal 2 4" xfId="19"/>
    <cellStyle name="Normal 2 5" xfId="20"/>
    <cellStyle name="Normal 2 6" xfId="21"/>
    <cellStyle name="Normal 2 7" xfId="22"/>
    <cellStyle name="Normal 3" xfId="23"/>
    <cellStyle name="Normal 4" xfId="24"/>
    <cellStyle name="Normal 5" xfId="25"/>
    <cellStyle name="Normal 6" xfId="26"/>
    <cellStyle name="Normal 7" xfId="27"/>
    <cellStyle name="Normal 8" xfId="28"/>
    <cellStyle name="Normal 9" xfId="29"/>
    <cellStyle name="Note 2" xfId="30"/>
    <cellStyle name="เครื่องหมายจุลภาค 2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view="pageBreakPreview" zoomScale="40" zoomScaleSheetLayoutView="40" workbookViewId="0">
      <pane ySplit="7" topLeftCell="A14" activePane="bottomLeft" state="frozen"/>
      <selection pane="bottomLeft" activeCell="F15" sqref="F15"/>
    </sheetView>
  </sheetViews>
  <sheetFormatPr defaultColWidth="9.140625" defaultRowHeight="36" x14ac:dyDescent="0.8"/>
  <cols>
    <col min="1" max="1" width="9.7109375" style="29" customWidth="1"/>
    <col min="2" max="2" width="82.140625" style="26" customWidth="1"/>
    <col min="3" max="3" width="22.7109375" style="26" customWidth="1"/>
    <col min="4" max="4" width="22" style="33" customWidth="1"/>
    <col min="5" max="5" width="24.7109375" style="29" customWidth="1"/>
    <col min="6" max="6" width="38.42578125" style="26" customWidth="1"/>
    <col min="7" max="7" width="22.140625" style="30" customWidth="1"/>
    <col min="8" max="8" width="37.85546875" style="26" customWidth="1"/>
    <col min="9" max="9" width="22.85546875" style="26" customWidth="1"/>
    <col min="10" max="10" width="27.85546875" style="32" customWidth="1"/>
    <col min="11" max="11" width="24.42578125" style="26" customWidth="1"/>
    <col min="12" max="12" width="42.42578125" style="31" customWidth="1"/>
    <col min="13" max="16384" width="9.140625" style="26"/>
  </cols>
  <sheetData>
    <row r="1" spans="1:12" ht="42" x14ac:dyDescent="0.95">
      <c r="A1" s="48" t="s">
        <v>39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42" x14ac:dyDescent="0.95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ht="42" x14ac:dyDescent="0.95">
      <c r="A3" s="49" t="s">
        <v>88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42" x14ac:dyDescent="0.95">
      <c r="A4" s="50" t="s">
        <v>11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s="27" customFormat="1" ht="30.75" customHeight="1" x14ac:dyDescent="0.2">
      <c r="A5" s="51" t="s">
        <v>1</v>
      </c>
      <c r="B5" s="51" t="s">
        <v>5</v>
      </c>
      <c r="C5" s="52" t="s">
        <v>20</v>
      </c>
      <c r="D5" s="53" t="s">
        <v>15</v>
      </c>
      <c r="E5" s="51" t="s">
        <v>6</v>
      </c>
      <c r="F5" s="51" t="s">
        <v>7</v>
      </c>
      <c r="G5" s="51"/>
      <c r="H5" s="51" t="s">
        <v>8</v>
      </c>
      <c r="I5" s="51"/>
      <c r="J5" s="51"/>
      <c r="K5" s="51" t="s">
        <v>9</v>
      </c>
      <c r="L5" s="51" t="s">
        <v>2</v>
      </c>
    </row>
    <row r="6" spans="1:12" s="27" customFormat="1" ht="30.75" customHeight="1" x14ac:dyDescent="0.2">
      <c r="A6" s="51"/>
      <c r="B6" s="51"/>
      <c r="C6" s="52"/>
      <c r="D6" s="53"/>
      <c r="E6" s="51"/>
      <c r="F6" s="41" t="s">
        <v>3</v>
      </c>
      <c r="G6" s="43" t="s">
        <v>16</v>
      </c>
      <c r="H6" s="41" t="s">
        <v>4</v>
      </c>
      <c r="I6" s="46" t="s">
        <v>19</v>
      </c>
      <c r="J6" s="46" t="s">
        <v>23</v>
      </c>
      <c r="K6" s="51"/>
      <c r="L6" s="51"/>
    </row>
    <row r="7" spans="1:12" s="27" customFormat="1" ht="105" customHeight="1" x14ac:dyDescent="0.2">
      <c r="A7" s="51"/>
      <c r="B7" s="51"/>
      <c r="C7" s="52"/>
      <c r="D7" s="53"/>
      <c r="E7" s="51"/>
      <c r="F7" s="42"/>
      <c r="G7" s="44"/>
      <c r="H7" s="45"/>
      <c r="I7" s="47"/>
      <c r="J7" s="47"/>
      <c r="K7" s="51"/>
      <c r="L7" s="51"/>
    </row>
    <row r="8" spans="1:12" s="28" customFormat="1" ht="247.5" customHeight="1" x14ac:dyDescent="0.2">
      <c r="A8" s="12">
        <v>1</v>
      </c>
      <c r="B8" s="36" t="s">
        <v>40</v>
      </c>
      <c r="C8" s="14">
        <v>234697.2</v>
      </c>
      <c r="D8" s="14">
        <f>(C8*107)/100</f>
        <v>251126.00400000002</v>
      </c>
      <c r="E8" s="12" t="s">
        <v>12</v>
      </c>
      <c r="F8" s="40" t="s">
        <v>42</v>
      </c>
      <c r="G8" s="37">
        <f>J8</f>
        <v>243374.00379999998</v>
      </c>
      <c r="H8" s="40" t="str">
        <f>F8</f>
        <v>บจก.สุทธิพรการโยธา</v>
      </c>
      <c r="I8" s="14">
        <v>227452.34</v>
      </c>
      <c r="J8" s="14">
        <f>(I8*107)/100</f>
        <v>243374.00379999998</v>
      </c>
      <c r="K8" s="12" t="s">
        <v>10</v>
      </c>
      <c r="L8" s="25" t="s">
        <v>41</v>
      </c>
    </row>
    <row r="9" spans="1:12" s="28" customFormat="1" ht="247.5" customHeight="1" x14ac:dyDescent="0.2">
      <c r="A9" s="12">
        <v>2</v>
      </c>
      <c r="B9" s="13" t="s">
        <v>59</v>
      </c>
      <c r="C9" s="14">
        <v>812839.25</v>
      </c>
      <c r="D9" s="14">
        <f t="shared" ref="D9" si="0">(C9*107)/100</f>
        <v>869737.99750000006</v>
      </c>
      <c r="E9" s="12" t="s">
        <v>12</v>
      </c>
      <c r="F9" s="40" t="s">
        <v>61</v>
      </c>
      <c r="G9" s="34">
        <f t="shared" ref="G9" si="1">J9</f>
        <v>842878.0014999999</v>
      </c>
      <c r="H9" s="40" t="str">
        <f t="shared" ref="H9" si="2">F9</f>
        <v>หจก. ประโยชน์การโยธา</v>
      </c>
      <c r="I9" s="14">
        <v>787736.45</v>
      </c>
      <c r="J9" s="14">
        <f t="shared" ref="J9" si="3">(I9*107)/100</f>
        <v>842878.0014999999</v>
      </c>
      <c r="K9" s="40" t="s">
        <v>21</v>
      </c>
      <c r="L9" s="15" t="s">
        <v>60</v>
      </c>
    </row>
    <row r="10" spans="1:12" s="28" customFormat="1" ht="252.75" customHeight="1" x14ac:dyDescent="0.2">
      <c r="A10" s="12">
        <v>3</v>
      </c>
      <c r="B10" s="13" t="s">
        <v>43</v>
      </c>
      <c r="C10" s="14">
        <v>457329.91</v>
      </c>
      <c r="D10" s="14">
        <f t="shared" ref="D10:D13" si="4">(C10*107)/100</f>
        <v>489343.0037</v>
      </c>
      <c r="E10" s="12" t="s">
        <v>12</v>
      </c>
      <c r="F10" s="40" t="s">
        <v>37</v>
      </c>
      <c r="G10" s="37">
        <f t="shared" ref="G10:G13" si="5">J10</f>
        <v>474186.00429999997</v>
      </c>
      <c r="H10" s="40" t="str">
        <f>F10</f>
        <v>หจก. สุวัฒนาคอนสตรัคชั่น</v>
      </c>
      <c r="I10" s="14">
        <v>443164.49</v>
      </c>
      <c r="J10" s="14">
        <f t="shared" ref="J10:J13" si="6">(I10*107)/100</f>
        <v>474186.00429999997</v>
      </c>
      <c r="K10" s="12" t="s">
        <v>10</v>
      </c>
      <c r="L10" s="25" t="s">
        <v>44</v>
      </c>
    </row>
    <row r="11" spans="1:12" s="28" customFormat="1" ht="201" customHeight="1" x14ac:dyDescent="0.2">
      <c r="A11" s="12">
        <v>4</v>
      </c>
      <c r="B11" s="13" t="s">
        <v>45</v>
      </c>
      <c r="C11" s="14">
        <v>138798.13</v>
      </c>
      <c r="D11" s="14">
        <f t="shared" si="4"/>
        <v>148513.99910000002</v>
      </c>
      <c r="E11" s="12" t="s">
        <v>12</v>
      </c>
      <c r="F11" s="40" t="s">
        <v>38</v>
      </c>
      <c r="G11" s="37">
        <f t="shared" si="5"/>
        <v>143912.00400000002</v>
      </c>
      <c r="H11" s="40" t="str">
        <f>F11</f>
        <v>หจก.วงศ์เพชร ก่อสร้าง</v>
      </c>
      <c r="I11" s="14">
        <v>134497.20000000001</v>
      </c>
      <c r="J11" s="14">
        <f t="shared" si="6"/>
        <v>143912.00400000002</v>
      </c>
      <c r="K11" s="12" t="s">
        <v>10</v>
      </c>
      <c r="L11" s="25" t="s">
        <v>46</v>
      </c>
    </row>
    <row r="12" spans="1:12" s="28" customFormat="1" ht="206.25" customHeight="1" x14ac:dyDescent="0.2">
      <c r="A12" s="12">
        <v>5</v>
      </c>
      <c r="B12" s="13" t="s">
        <v>47</v>
      </c>
      <c r="C12" s="14">
        <v>153603.74</v>
      </c>
      <c r="D12" s="14">
        <f t="shared" si="4"/>
        <v>164356.0018</v>
      </c>
      <c r="E12" s="12" t="s">
        <v>12</v>
      </c>
      <c r="F12" s="40" t="s">
        <v>49</v>
      </c>
      <c r="G12" s="37">
        <f t="shared" si="5"/>
        <v>159100.99639999997</v>
      </c>
      <c r="H12" s="40" t="str">
        <f>F12</f>
        <v xml:space="preserve">บจก. เอสดี.วอเตอร์ </v>
      </c>
      <c r="I12" s="14">
        <v>148692.51999999999</v>
      </c>
      <c r="J12" s="14">
        <f t="shared" si="6"/>
        <v>159100.99639999997</v>
      </c>
      <c r="K12" s="12" t="s">
        <v>10</v>
      </c>
      <c r="L12" s="25" t="s">
        <v>48</v>
      </c>
    </row>
    <row r="13" spans="1:12" s="28" customFormat="1" ht="176.25" customHeight="1" x14ac:dyDescent="0.2">
      <c r="A13" s="12">
        <v>6</v>
      </c>
      <c r="B13" s="13" t="s">
        <v>50</v>
      </c>
      <c r="C13" s="14">
        <v>108000</v>
      </c>
      <c r="D13" s="14">
        <f t="shared" si="4"/>
        <v>115560</v>
      </c>
      <c r="E13" s="12" t="s">
        <v>12</v>
      </c>
      <c r="F13" s="40" t="s">
        <v>52</v>
      </c>
      <c r="G13" s="37">
        <f t="shared" si="5"/>
        <v>115560</v>
      </c>
      <c r="H13" s="40" t="str">
        <f>F13</f>
        <v>บมจ. โทรคมนาคมแห่งชาติ</v>
      </c>
      <c r="I13" s="14">
        <v>108000</v>
      </c>
      <c r="J13" s="14">
        <f t="shared" si="6"/>
        <v>115560</v>
      </c>
      <c r="K13" s="12" t="s">
        <v>10</v>
      </c>
      <c r="L13" s="25" t="s">
        <v>51</v>
      </c>
    </row>
    <row r="14" spans="1:12" s="28" customFormat="1" ht="105.75" customHeight="1" x14ac:dyDescent="0.2">
      <c r="A14" s="12">
        <v>7</v>
      </c>
      <c r="B14" s="13" t="s">
        <v>55</v>
      </c>
      <c r="C14" s="14">
        <v>22300</v>
      </c>
      <c r="D14" s="14">
        <f t="shared" ref="D14:D15" si="7">(C14*107)/100</f>
        <v>23861</v>
      </c>
      <c r="E14" s="12" t="s">
        <v>12</v>
      </c>
      <c r="F14" s="40" t="s">
        <v>54</v>
      </c>
      <c r="G14" s="37">
        <f t="shared" ref="G14:G15" si="8">J14</f>
        <v>23861</v>
      </c>
      <c r="H14" s="40" t="str">
        <f t="shared" ref="H14:H15" si="9">F14</f>
        <v>บจก. กนกสินเอ๊กซปอร์ตอิมปอร์ต</v>
      </c>
      <c r="I14" s="14">
        <v>22300</v>
      </c>
      <c r="J14" s="14">
        <f t="shared" ref="J14:J15" si="10">(I14*107)/100</f>
        <v>23861</v>
      </c>
      <c r="K14" s="12" t="s">
        <v>10</v>
      </c>
      <c r="L14" s="25" t="s">
        <v>53</v>
      </c>
    </row>
    <row r="15" spans="1:12" s="28" customFormat="1" ht="251.25" customHeight="1" x14ac:dyDescent="0.2">
      <c r="A15" s="12">
        <v>8</v>
      </c>
      <c r="B15" s="13" t="s">
        <v>68</v>
      </c>
      <c r="C15" s="14">
        <v>332935.51</v>
      </c>
      <c r="D15" s="14">
        <f t="shared" si="7"/>
        <v>356240.99570000003</v>
      </c>
      <c r="E15" s="12" t="s">
        <v>12</v>
      </c>
      <c r="F15" s="40" t="s">
        <v>67</v>
      </c>
      <c r="G15" s="37">
        <f t="shared" si="8"/>
        <v>345094.00319999998</v>
      </c>
      <c r="H15" s="40" t="str">
        <f t="shared" si="9"/>
        <v xml:space="preserve">บจก. สุทธิพรการโยธา </v>
      </c>
      <c r="I15" s="14">
        <v>322517.76000000001</v>
      </c>
      <c r="J15" s="14">
        <f t="shared" si="10"/>
        <v>345094.00319999998</v>
      </c>
      <c r="K15" s="12" t="s">
        <v>10</v>
      </c>
      <c r="L15" s="25" t="s">
        <v>66</v>
      </c>
    </row>
    <row r="16" spans="1:12" s="28" customFormat="1" ht="192.75" customHeight="1" x14ac:dyDescent="0.2">
      <c r="A16" s="12">
        <v>9</v>
      </c>
      <c r="B16" s="13" t="s">
        <v>70</v>
      </c>
      <c r="C16" s="14">
        <v>328404.67</v>
      </c>
      <c r="D16" s="14">
        <f t="shared" ref="D16" si="11">(C16*107)/100</f>
        <v>351392.99689999997</v>
      </c>
      <c r="E16" s="12" t="s">
        <v>12</v>
      </c>
      <c r="F16" s="40" t="s">
        <v>36</v>
      </c>
      <c r="G16" s="37">
        <f t="shared" ref="G16" si="12">J16</f>
        <v>340498.0001</v>
      </c>
      <c r="H16" s="40" t="str">
        <f t="shared" ref="H16" si="13">F16</f>
        <v>บจก. ปุณยนุช อินเท็นซ</v>
      </c>
      <c r="I16" s="14">
        <v>318222.43</v>
      </c>
      <c r="J16" s="14">
        <f t="shared" ref="J16" si="14">(I16*107)/100</f>
        <v>340498.0001</v>
      </c>
      <c r="K16" s="12" t="s">
        <v>10</v>
      </c>
      <c r="L16" s="25" t="s">
        <v>71</v>
      </c>
    </row>
    <row r="17" spans="1:12" s="28" customFormat="1" ht="192.75" customHeight="1" x14ac:dyDescent="0.2">
      <c r="A17" s="12">
        <v>10</v>
      </c>
      <c r="B17" s="13" t="s">
        <v>73</v>
      </c>
      <c r="C17" s="14">
        <v>276922.43</v>
      </c>
      <c r="D17" s="14">
        <f t="shared" ref="D17:D19" si="15">(C17*107)/100</f>
        <v>296307.0001</v>
      </c>
      <c r="E17" s="12" t="s">
        <v>12</v>
      </c>
      <c r="F17" s="40" t="s">
        <v>74</v>
      </c>
      <c r="G17" s="37">
        <f t="shared" ref="G17:G19" si="16">J17</f>
        <v>286847.99680000002</v>
      </c>
      <c r="H17" s="40" t="str">
        <f t="shared" ref="H17:H19" si="17">F17</f>
        <v>หจก. เพชรธนพัทธ์ วิศวกรรม</v>
      </c>
      <c r="I17" s="14">
        <v>268082.24</v>
      </c>
      <c r="J17" s="14">
        <f t="shared" ref="J17:J19" si="18">(I17*107)/100</f>
        <v>286847.99680000002</v>
      </c>
      <c r="K17" s="12" t="s">
        <v>10</v>
      </c>
      <c r="L17" s="25" t="s">
        <v>72</v>
      </c>
    </row>
    <row r="18" spans="1:12" s="28" customFormat="1" ht="236.25" customHeight="1" x14ac:dyDescent="0.2">
      <c r="A18" s="12">
        <v>11</v>
      </c>
      <c r="B18" s="13" t="s">
        <v>75</v>
      </c>
      <c r="C18" s="14">
        <v>260740.19</v>
      </c>
      <c r="D18" s="14">
        <f t="shared" si="15"/>
        <v>278992.00330000004</v>
      </c>
      <c r="E18" s="12" t="s">
        <v>12</v>
      </c>
      <c r="F18" s="40" t="s">
        <v>77</v>
      </c>
      <c r="G18" s="37">
        <f t="shared" si="16"/>
        <v>270360.00300000003</v>
      </c>
      <c r="H18" s="40" t="str">
        <f t="shared" si="17"/>
        <v xml:space="preserve">บจก.  เอสดี.วอเตอร์ </v>
      </c>
      <c r="I18" s="14">
        <v>252672.9</v>
      </c>
      <c r="J18" s="14">
        <f t="shared" si="18"/>
        <v>270360.00300000003</v>
      </c>
      <c r="K18" s="12" t="s">
        <v>10</v>
      </c>
      <c r="L18" s="25" t="s">
        <v>76</v>
      </c>
    </row>
    <row r="19" spans="1:12" s="28" customFormat="1" ht="237.75" customHeight="1" x14ac:dyDescent="0.2">
      <c r="A19" s="12">
        <v>12</v>
      </c>
      <c r="B19" s="13" t="s">
        <v>78</v>
      </c>
      <c r="C19" s="14">
        <v>186000</v>
      </c>
      <c r="D19" s="14">
        <f t="shared" si="15"/>
        <v>199020</v>
      </c>
      <c r="E19" s="12" t="s">
        <v>12</v>
      </c>
      <c r="F19" s="40" t="s">
        <v>80</v>
      </c>
      <c r="G19" s="37">
        <f t="shared" si="16"/>
        <v>192949.997</v>
      </c>
      <c r="H19" s="40" t="str">
        <f t="shared" si="17"/>
        <v>หจก. ปิยชาติ คอนสตรัคชั่น</v>
      </c>
      <c r="I19" s="14">
        <v>180327.1</v>
      </c>
      <c r="J19" s="14">
        <f t="shared" si="18"/>
        <v>192949.997</v>
      </c>
      <c r="K19" s="12" t="s">
        <v>10</v>
      </c>
      <c r="L19" s="25" t="s">
        <v>79</v>
      </c>
    </row>
    <row r="20" spans="1:12" ht="42" x14ac:dyDescent="0.95">
      <c r="A20" s="16"/>
      <c r="B20" s="17"/>
      <c r="C20" s="18"/>
      <c r="D20" s="18"/>
      <c r="E20" s="16"/>
      <c r="F20" s="11"/>
      <c r="G20" s="19"/>
      <c r="H20" s="11"/>
      <c r="I20" s="38"/>
      <c r="J20" s="20">
        <f>SUM(J8:J19)</f>
        <v>3438622.0100999996</v>
      </c>
      <c r="K20" s="11"/>
      <c r="L20" s="21"/>
    </row>
    <row r="21" spans="1:12" ht="42" x14ac:dyDescent="0.95">
      <c r="A21" s="16"/>
      <c r="B21" s="17" t="s">
        <v>69</v>
      </c>
      <c r="C21" s="22"/>
      <c r="D21" s="18"/>
      <c r="E21" s="16"/>
      <c r="F21" s="11"/>
      <c r="G21" s="19"/>
      <c r="H21" s="11"/>
      <c r="I21" s="38"/>
      <c r="J21" s="23"/>
      <c r="K21" s="11"/>
      <c r="L21" s="21"/>
    </row>
    <row r="22" spans="1:12" ht="17.25" customHeight="1" x14ac:dyDescent="0.95">
      <c r="A22" s="16"/>
      <c r="B22" s="17"/>
      <c r="C22" s="22"/>
      <c r="D22" s="24"/>
      <c r="E22" s="16"/>
      <c r="F22" s="11"/>
      <c r="G22" s="19"/>
      <c r="H22" s="11"/>
      <c r="I22" s="11"/>
      <c r="J22" s="23"/>
      <c r="K22" s="11"/>
      <c r="L22" s="21"/>
    </row>
    <row r="23" spans="1:12" ht="42" x14ac:dyDescent="0.95">
      <c r="A23" s="16"/>
      <c r="B23" s="11"/>
      <c r="C23" s="16" t="s">
        <v>13</v>
      </c>
      <c r="D23" s="24"/>
      <c r="E23" s="16"/>
      <c r="F23" s="11"/>
      <c r="G23" s="19"/>
      <c r="H23" s="11"/>
      <c r="I23" s="11"/>
      <c r="J23" s="23"/>
      <c r="K23" s="11"/>
      <c r="L23" s="21"/>
    </row>
    <row r="24" spans="1:12" ht="21" customHeight="1" x14ac:dyDescent="0.95">
      <c r="A24" s="16"/>
      <c r="B24" s="11"/>
      <c r="C24" s="11"/>
      <c r="D24" s="24"/>
      <c r="E24" s="16"/>
      <c r="F24" s="11"/>
      <c r="G24" s="19"/>
      <c r="H24" s="11"/>
      <c r="I24" s="11"/>
      <c r="J24" s="23"/>
      <c r="K24" s="11"/>
      <c r="L24" s="21"/>
    </row>
    <row r="25" spans="1:12" ht="42" x14ac:dyDescent="0.95">
      <c r="A25" s="16"/>
      <c r="B25" s="11"/>
      <c r="C25" s="16" t="s">
        <v>33</v>
      </c>
      <c r="D25" s="24"/>
      <c r="E25" s="16"/>
      <c r="F25" s="11"/>
      <c r="G25" s="19"/>
      <c r="H25" s="11"/>
      <c r="I25" s="11"/>
      <c r="J25" s="23"/>
      <c r="K25" s="11"/>
      <c r="L25" s="21"/>
    </row>
    <row r="26" spans="1:12" ht="42" x14ac:dyDescent="0.95">
      <c r="A26" s="16"/>
      <c r="B26" s="11"/>
      <c r="C26" s="16" t="s">
        <v>81</v>
      </c>
      <c r="D26" s="24"/>
      <c r="E26" s="16"/>
      <c r="F26" s="11"/>
      <c r="G26" s="19"/>
      <c r="H26" s="11"/>
      <c r="I26" s="11"/>
      <c r="J26" s="23"/>
      <c r="K26" s="11"/>
      <c r="L26" s="21"/>
    </row>
  </sheetData>
  <mergeCells count="18">
    <mergeCell ref="I6:I7"/>
    <mergeCell ref="L5:L7"/>
    <mergeCell ref="F6:F7"/>
    <mergeCell ref="G6:G7"/>
    <mergeCell ref="H6:H7"/>
    <mergeCell ref="J6:J7"/>
    <mergeCell ref="A1:L1"/>
    <mergeCell ref="A2:L2"/>
    <mergeCell ref="A3:L3"/>
    <mergeCell ref="A4:L4"/>
    <mergeCell ref="E5:E7"/>
    <mergeCell ref="F5:G5"/>
    <mergeCell ref="H5:J5"/>
    <mergeCell ref="K5:K7"/>
    <mergeCell ref="A5:A7"/>
    <mergeCell ref="B5:B7"/>
    <mergeCell ref="C5:C7"/>
    <mergeCell ref="D5:D7"/>
  </mergeCells>
  <printOptions horizontalCentered="1"/>
  <pageMargins left="0" right="0" top="0.19685039370078741" bottom="0.19685039370078741" header="0.19685039370078741" footer="0.19685039370078741"/>
  <pageSetup paperSize="9" scale="38" orientation="landscape" r:id="rId1"/>
  <headerFooter>
    <oddFooter>Page &amp;P of &amp;N</oddFooter>
  </headerFooter>
  <rowBreaks count="2" manualBreakCount="2">
    <brk id="11" max="11" man="1"/>
    <brk id="16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view="pageBreakPreview" zoomScale="50" zoomScaleSheetLayoutView="50" workbookViewId="0">
      <selection activeCell="B9" sqref="B9"/>
    </sheetView>
  </sheetViews>
  <sheetFormatPr defaultColWidth="9.140625" defaultRowHeight="27.75" x14ac:dyDescent="0.65"/>
  <cols>
    <col min="1" max="1" width="10.140625" style="2" customWidth="1"/>
    <col min="2" max="2" width="95.7109375" style="3" customWidth="1"/>
    <col min="3" max="3" width="26.85546875" style="3" customWidth="1"/>
    <col min="4" max="4" width="26.7109375" style="4" customWidth="1"/>
    <col min="5" max="5" width="22.42578125" style="2" customWidth="1"/>
    <col min="6" max="6" width="41" style="3" customWidth="1"/>
    <col min="7" max="7" width="26" style="6" customWidth="1"/>
    <col min="8" max="8" width="43.28515625" style="3" customWidth="1"/>
    <col min="9" max="9" width="26.28515625" style="3" customWidth="1"/>
    <col min="10" max="10" width="27.7109375" style="7" customWidth="1"/>
    <col min="11" max="11" width="19.42578125" style="3" customWidth="1"/>
    <col min="12" max="12" width="47.28515625" style="5" customWidth="1"/>
    <col min="13" max="15" width="9.140625" style="3"/>
    <col min="16" max="16384" width="9.140625" style="1"/>
  </cols>
  <sheetData>
    <row r="1" spans="1:15" ht="42" x14ac:dyDescent="0.95">
      <c r="A1" s="48" t="s">
        <v>39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5" ht="42" x14ac:dyDescent="0.95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5" ht="42" x14ac:dyDescent="0.95">
      <c r="A3" s="49" t="s">
        <v>88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5" ht="42" x14ac:dyDescent="0.95">
      <c r="A4" s="50" t="s">
        <v>18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5" s="9" customFormat="1" ht="42" customHeight="1" x14ac:dyDescent="0.2">
      <c r="A5" s="51" t="s">
        <v>1</v>
      </c>
      <c r="B5" s="51" t="s">
        <v>5</v>
      </c>
      <c r="C5" s="52" t="s">
        <v>14</v>
      </c>
      <c r="D5" s="52" t="s">
        <v>15</v>
      </c>
      <c r="E5" s="51" t="s">
        <v>6</v>
      </c>
      <c r="F5" s="51" t="s">
        <v>7</v>
      </c>
      <c r="G5" s="51"/>
      <c r="H5" s="51" t="s">
        <v>8</v>
      </c>
      <c r="I5" s="51"/>
      <c r="J5" s="51"/>
      <c r="K5" s="51" t="s">
        <v>9</v>
      </c>
      <c r="L5" s="51" t="s">
        <v>2</v>
      </c>
      <c r="M5" s="8"/>
      <c r="N5" s="8"/>
      <c r="O5" s="8"/>
    </row>
    <row r="6" spans="1:15" s="9" customFormat="1" ht="21" customHeight="1" x14ac:dyDescent="0.2">
      <c r="A6" s="51"/>
      <c r="B6" s="51"/>
      <c r="C6" s="52"/>
      <c r="D6" s="52"/>
      <c r="E6" s="51"/>
      <c r="F6" s="41" t="s">
        <v>3</v>
      </c>
      <c r="G6" s="43" t="s">
        <v>16</v>
      </c>
      <c r="H6" s="41" t="s">
        <v>4</v>
      </c>
      <c r="I6" s="46" t="s">
        <v>19</v>
      </c>
      <c r="J6" s="46" t="s">
        <v>17</v>
      </c>
      <c r="K6" s="51"/>
      <c r="L6" s="51"/>
      <c r="M6" s="8"/>
      <c r="N6" s="8"/>
      <c r="O6" s="8"/>
    </row>
    <row r="7" spans="1:15" s="9" customFormat="1" ht="99" customHeight="1" x14ac:dyDescent="0.2">
      <c r="A7" s="51"/>
      <c r="B7" s="51"/>
      <c r="C7" s="52"/>
      <c r="D7" s="52"/>
      <c r="E7" s="51"/>
      <c r="F7" s="42"/>
      <c r="G7" s="44"/>
      <c r="H7" s="45"/>
      <c r="I7" s="47"/>
      <c r="J7" s="47"/>
      <c r="K7" s="51"/>
      <c r="L7" s="51"/>
      <c r="M7" s="8"/>
      <c r="N7" s="8"/>
      <c r="O7" s="8"/>
    </row>
    <row r="8" spans="1:15" s="10" customFormat="1" ht="174" customHeight="1" x14ac:dyDescent="0.2">
      <c r="A8" s="12">
        <v>1</v>
      </c>
      <c r="B8" s="13" t="s">
        <v>57</v>
      </c>
      <c r="C8" s="14">
        <v>823500</v>
      </c>
      <c r="D8" s="14">
        <f>(C8*107)/100</f>
        <v>881145</v>
      </c>
      <c r="E8" s="40" t="s">
        <v>22</v>
      </c>
      <c r="F8" s="40" t="s">
        <v>58</v>
      </c>
      <c r="G8" s="34">
        <f t="shared" ref="G8" si="0">J8</f>
        <v>871354.5</v>
      </c>
      <c r="H8" s="40" t="str">
        <f>F8</f>
        <v>บจก. ดิจิตัลเอ็นเตอร์ไพรส์</v>
      </c>
      <c r="I8" s="14">
        <v>814350</v>
      </c>
      <c r="J8" s="14">
        <f>(I8*107)/100</f>
        <v>871354.5</v>
      </c>
      <c r="K8" s="40" t="s">
        <v>21</v>
      </c>
      <c r="L8" s="15" t="s">
        <v>56</v>
      </c>
    </row>
    <row r="9" spans="1:15" s="10" customFormat="1" ht="208.5" customHeight="1" x14ac:dyDescent="0.2">
      <c r="A9" s="12">
        <v>2</v>
      </c>
      <c r="B9" s="13" t="s">
        <v>62</v>
      </c>
      <c r="C9" s="14">
        <v>1120606.54</v>
      </c>
      <c r="D9" s="14">
        <f t="shared" ref="D9:D10" si="1">(C9*107)/100</f>
        <v>1199048.9978</v>
      </c>
      <c r="E9" s="40" t="s">
        <v>22</v>
      </c>
      <c r="F9" s="40" t="s">
        <v>34</v>
      </c>
      <c r="G9" s="34">
        <f t="shared" ref="G9:G10" si="2">J9</f>
        <v>696879.00529999996</v>
      </c>
      <c r="H9" s="40" t="str">
        <f t="shared" ref="H9:H10" si="3">F9</f>
        <v>บจก. เอสดี.วอเตอร์</v>
      </c>
      <c r="I9" s="14">
        <v>651288.79</v>
      </c>
      <c r="J9" s="14">
        <f t="shared" ref="J9:J10" si="4">(I9*107)/100</f>
        <v>696879.00529999996</v>
      </c>
      <c r="K9" s="40" t="s">
        <v>21</v>
      </c>
      <c r="L9" s="15" t="s">
        <v>63</v>
      </c>
    </row>
    <row r="10" spans="1:15" s="10" customFormat="1" ht="215.25" customHeight="1" x14ac:dyDescent="0.2">
      <c r="A10" s="12">
        <v>3</v>
      </c>
      <c r="B10" s="13" t="s">
        <v>64</v>
      </c>
      <c r="C10" s="14">
        <v>830558.88</v>
      </c>
      <c r="D10" s="14">
        <f t="shared" si="1"/>
        <v>888698.00159999996</v>
      </c>
      <c r="E10" s="40" t="s">
        <v>22</v>
      </c>
      <c r="F10" s="40" t="s">
        <v>35</v>
      </c>
      <c r="G10" s="34">
        <f t="shared" si="2"/>
        <v>485611.00420000002</v>
      </c>
      <c r="H10" s="40" t="str">
        <f t="shared" si="3"/>
        <v>หจก. อินแอนด์ออนเซอร์วิส</v>
      </c>
      <c r="I10" s="14">
        <v>453842.06</v>
      </c>
      <c r="J10" s="14">
        <f t="shared" si="4"/>
        <v>485611.00420000002</v>
      </c>
      <c r="K10" s="40" t="s">
        <v>21</v>
      </c>
      <c r="L10" s="15" t="s">
        <v>65</v>
      </c>
    </row>
    <row r="11" spans="1:15" s="10" customFormat="1" ht="215.25" customHeight="1" x14ac:dyDescent="0.2">
      <c r="A11" s="12">
        <v>4</v>
      </c>
      <c r="B11" s="13" t="s">
        <v>83</v>
      </c>
      <c r="C11" s="14">
        <v>7339451.4000000004</v>
      </c>
      <c r="D11" s="14">
        <f t="shared" ref="D11:D12" si="5">(C11*107)/100</f>
        <v>7853212.9980000006</v>
      </c>
      <c r="E11" s="40" t="s">
        <v>22</v>
      </c>
      <c r="F11" s="40" t="s">
        <v>85</v>
      </c>
      <c r="G11" s="34">
        <f t="shared" ref="G11:G12" si="6">J11</f>
        <v>5307453.9965999993</v>
      </c>
      <c r="H11" s="40" t="str">
        <f t="shared" ref="H11:H12" si="7">F11</f>
        <v>หจก. สวนสนการช่าง</v>
      </c>
      <c r="I11" s="14">
        <v>4960237.38</v>
      </c>
      <c r="J11" s="14">
        <f t="shared" ref="J11:J12" si="8">(I11*107)/100</f>
        <v>5307453.9965999993</v>
      </c>
      <c r="K11" s="40" t="s">
        <v>21</v>
      </c>
      <c r="L11" s="15" t="s">
        <v>84</v>
      </c>
    </row>
    <row r="12" spans="1:15" s="10" customFormat="1" ht="215.25" customHeight="1" x14ac:dyDescent="0.2">
      <c r="A12" s="12">
        <v>5</v>
      </c>
      <c r="B12" s="13" t="s">
        <v>86</v>
      </c>
      <c r="C12" s="14">
        <v>522990.65</v>
      </c>
      <c r="D12" s="14">
        <f t="shared" si="5"/>
        <v>559599.99550000008</v>
      </c>
      <c r="E12" s="40" t="s">
        <v>22</v>
      </c>
      <c r="F12" s="40" t="s">
        <v>35</v>
      </c>
      <c r="G12" s="34">
        <f t="shared" si="6"/>
        <v>399527.99550000002</v>
      </c>
      <c r="H12" s="40" t="str">
        <f t="shared" si="7"/>
        <v>หจก. อินแอนด์ออนเซอร์วิส</v>
      </c>
      <c r="I12" s="14">
        <v>373390.65</v>
      </c>
      <c r="J12" s="14">
        <f t="shared" si="8"/>
        <v>399527.99550000002</v>
      </c>
      <c r="K12" s="40" t="s">
        <v>21</v>
      </c>
      <c r="L12" s="15" t="s">
        <v>87</v>
      </c>
    </row>
    <row r="13" spans="1:15" s="3" customFormat="1" ht="42" x14ac:dyDescent="0.95">
      <c r="A13" s="16"/>
      <c r="B13" s="11"/>
      <c r="C13" s="18"/>
      <c r="D13" s="18"/>
      <c r="E13" s="16"/>
      <c r="F13" s="11"/>
      <c r="G13" s="19"/>
      <c r="H13" s="11"/>
      <c r="I13" s="11"/>
      <c r="J13" s="20">
        <f>SUM(J8:J12)</f>
        <v>7760826.5015999991</v>
      </c>
      <c r="K13" s="11"/>
      <c r="L13" s="21"/>
    </row>
    <row r="14" spans="1:15" s="3" customFormat="1" ht="42" x14ac:dyDescent="0.95">
      <c r="A14" s="16"/>
      <c r="B14" s="11" t="s">
        <v>82</v>
      </c>
      <c r="C14" s="22"/>
      <c r="D14" s="18"/>
      <c r="E14" s="16"/>
      <c r="F14" s="11"/>
      <c r="G14" s="19"/>
      <c r="H14" s="11"/>
      <c r="I14" s="11"/>
      <c r="J14" s="23"/>
      <c r="K14" s="11"/>
      <c r="L14" s="21"/>
    </row>
    <row r="15" spans="1:15" s="3" customFormat="1" ht="17.25" customHeight="1" x14ac:dyDescent="0.95">
      <c r="A15" s="16"/>
      <c r="B15" s="11"/>
      <c r="C15" s="11"/>
      <c r="D15" s="24"/>
      <c r="E15" s="16"/>
      <c r="F15" s="11"/>
      <c r="G15" s="19"/>
      <c r="H15" s="11"/>
      <c r="I15" s="11"/>
      <c r="J15" s="23"/>
      <c r="K15" s="11"/>
      <c r="L15" s="21"/>
    </row>
    <row r="16" spans="1:15" s="3" customFormat="1" ht="42" x14ac:dyDescent="0.95">
      <c r="A16" s="16"/>
      <c r="B16" s="11"/>
      <c r="C16" s="16" t="s">
        <v>13</v>
      </c>
      <c r="D16" s="24"/>
      <c r="E16" s="16"/>
      <c r="F16" s="11"/>
      <c r="G16" s="19"/>
      <c r="H16" s="11"/>
      <c r="I16" s="11"/>
      <c r="J16" s="23"/>
      <c r="K16" s="11"/>
      <c r="L16" s="21"/>
    </row>
    <row r="17" spans="1:12" s="3" customFormat="1" ht="21" customHeight="1" x14ac:dyDescent="0.95">
      <c r="A17" s="16"/>
      <c r="B17" s="11"/>
      <c r="C17" s="11"/>
      <c r="D17" s="24"/>
      <c r="E17" s="16"/>
      <c r="F17" s="11"/>
      <c r="G17" s="19"/>
      <c r="H17" s="11"/>
      <c r="I17" s="11"/>
      <c r="J17" s="23"/>
      <c r="K17" s="11"/>
      <c r="L17" s="21"/>
    </row>
    <row r="18" spans="1:12" s="3" customFormat="1" ht="42" x14ac:dyDescent="0.95">
      <c r="A18" s="16"/>
      <c r="B18" s="11"/>
      <c r="C18" s="16" t="s">
        <v>33</v>
      </c>
      <c r="D18" s="24"/>
      <c r="E18" s="16"/>
      <c r="F18" s="11"/>
      <c r="G18" s="19"/>
      <c r="H18" s="11"/>
      <c r="I18" s="11"/>
      <c r="J18" s="23"/>
      <c r="K18" s="11"/>
      <c r="L18" s="21"/>
    </row>
    <row r="19" spans="1:12" s="3" customFormat="1" ht="42" x14ac:dyDescent="0.95">
      <c r="A19" s="16"/>
      <c r="B19" s="11"/>
      <c r="C19" s="16" t="s">
        <v>81</v>
      </c>
      <c r="D19" s="24"/>
      <c r="E19" s="16"/>
      <c r="F19" s="11"/>
      <c r="G19" s="19"/>
      <c r="H19" s="11"/>
      <c r="I19" s="11"/>
      <c r="J19" s="23"/>
      <c r="K19" s="11"/>
      <c r="L19" s="21"/>
    </row>
    <row r="20" spans="1:12" ht="42" x14ac:dyDescent="0.95">
      <c r="A20" s="16"/>
      <c r="B20" s="11"/>
      <c r="C20" s="11"/>
      <c r="D20" s="24"/>
      <c r="E20" s="16"/>
      <c r="F20" s="11"/>
      <c r="G20" s="19"/>
      <c r="H20" s="11"/>
      <c r="I20" s="11"/>
      <c r="J20" s="23"/>
      <c r="K20" s="11"/>
      <c r="L20" s="21"/>
    </row>
  </sheetData>
  <mergeCells count="18">
    <mergeCell ref="A1:L1"/>
    <mergeCell ref="A2:L2"/>
    <mergeCell ref="A3:L3"/>
    <mergeCell ref="A4:L4"/>
    <mergeCell ref="A5:A7"/>
    <mergeCell ref="B5:B7"/>
    <mergeCell ref="C5:C7"/>
    <mergeCell ref="D5:D7"/>
    <mergeCell ref="E5:E7"/>
    <mergeCell ref="F5:G5"/>
    <mergeCell ref="H5:J5"/>
    <mergeCell ref="K5:K7"/>
    <mergeCell ref="L5:L7"/>
    <mergeCell ref="F6:F7"/>
    <mergeCell ref="G6:G7"/>
    <mergeCell ref="H6:H7"/>
    <mergeCell ref="I6:I7"/>
    <mergeCell ref="J6:J7"/>
  </mergeCells>
  <pageMargins left="0.39370078740157483" right="0.19685039370078741" top="0.43307086614173229" bottom="0.19685039370078741" header="0.19685039370078741" footer="0.19685039370078741"/>
  <pageSetup paperSize="9" scale="35"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view="pageBreakPreview" zoomScale="50" zoomScaleNormal="50" zoomScaleSheetLayoutView="50" workbookViewId="0">
      <selection activeCell="E36" sqref="E36"/>
    </sheetView>
  </sheetViews>
  <sheetFormatPr defaultRowHeight="12.75" x14ac:dyDescent="0.2"/>
  <cols>
    <col min="1" max="1" width="10.140625" customWidth="1"/>
    <col min="2" max="2" width="92" customWidth="1"/>
    <col min="3" max="3" width="26.85546875" customWidth="1"/>
    <col min="4" max="4" width="26.7109375" customWidth="1"/>
    <col min="5" max="5" width="22.42578125" customWidth="1"/>
    <col min="6" max="6" width="45.28515625" customWidth="1"/>
    <col min="7" max="7" width="26" customWidth="1"/>
    <col min="8" max="8" width="43.28515625" customWidth="1"/>
    <col min="9" max="9" width="26.28515625" customWidth="1"/>
    <col min="10" max="10" width="27.7109375" customWidth="1"/>
    <col min="11" max="11" width="19.42578125" customWidth="1"/>
    <col min="12" max="12" width="48.5703125" customWidth="1"/>
  </cols>
  <sheetData>
    <row r="1" spans="1:12" ht="42" x14ac:dyDescent="0.95">
      <c r="A1" s="48" t="s">
        <v>29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42" x14ac:dyDescent="0.95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ht="42" x14ac:dyDescent="0.95">
      <c r="A3" s="49" t="s">
        <v>30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42" x14ac:dyDescent="0.95">
      <c r="A4" s="50" t="s">
        <v>25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61.5" customHeight="1" x14ac:dyDescent="0.2">
      <c r="A5" s="51" t="s">
        <v>1</v>
      </c>
      <c r="B5" s="51" t="s">
        <v>5</v>
      </c>
      <c r="C5" s="52" t="s">
        <v>14</v>
      </c>
      <c r="D5" s="52" t="s">
        <v>27</v>
      </c>
      <c r="E5" s="51" t="s">
        <v>6</v>
      </c>
      <c r="F5" s="51" t="s">
        <v>7</v>
      </c>
      <c r="G5" s="51"/>
      <c r="H5" s="51" t="s">
        <v>8</v>
      </c>
      <c r="I5" s="51"/>
      <c r="J5" s="51"/>
      <c r="K5" s="51" t="s">
        <v>9</v>
      </c>
      <c r="L5" s="51" t="s">
        <v>2</v>
      </c>
    </row>
    <row r="6" spans="1:12" ht="61.5" customHeight="1" x14ac:dyDescent="0.2">
      <c r="A6" s="51"/>
      <c r="B6" s="51"/>
      <c r="C6" s="52"/>
      <c r="D6" s="52"/>
      <c r="E6" s="51"/>
      <c r="F6" s="41" t="s">
        <v>3</v>
      </c>
      <c r="G6" s="43" t="s">
        <v>16</v>
      </c>
      <c r="H6" s="41" t="s">
        <v>4</v>
      </c>
      <c r="I6" s="46" t="s">
        <v>19</v>
      </c>
      <c r="J6" s="46" t="s">
        <v>17</v>
      </c>
      <c r="K6" s="51"/>
      <c r="L6" s="51"/>
    </row>
    <row r="7" spans="1:12" ht="61.5" customHeight="1" x14ac:dyDescent="0.2">
      <c r="A7" s="51"/>
      <c r="B7" s="51"/>
      <c r="C7" s="52"/>
      <c r="D7" s="52"/>
      <c r="E7" s="51"/>
      <c r="F7" s="42"/>
      <c r="G7" s="44"/>
      <c r="H7" s="45"/>
      <c r="I7" s="47"/>
      <c r="J7" s="47"/>
      <c r="K7" s="51"/>
      <c r="L7" s="51"/>
    </row>
    <row r="8" spans="1:12" ht="168" x14ac:dyDescent="0.2">
      <c r="A8" s="12">
        <v>1</v>
      </c>
      <c r="B8" s="13" t="s">
        <v>32</v>
      </c>
      <c r="C8" s="14">
        <v>1000000</v>
      </c>
      <c r="D8" s="14">
        <f>(C8*107)/100</f>
        <v>1070000</v>
      </c>
      <c r="E8" s="39" t="s">
        <v>22</v>
      </c>
      <c r="F8" s="39" t="s">
        <v>28</v>
      </c>
      <c r="G8" s="34">
        <f>J8</f>
        <v>919370.00100000005</v>
      </c>
      <c r="H8" s="39" t="str">
        <f>F8</f>
        <v>หจก.สวนสนการช่าง</v>
      </c>
      <c r="I8" s="14">
        <v>859224.3</v>
      </c>
      <c r="J8" s="14">
        <f>(I8*107)/100</f>
        <v>919370.00100000005</v>
      </c>
      <c r="K8" s="39" t="s">
        <v>21</v>
      </c>
      <c r="L8" s="15" t="s">
        <v>31</v>
      </c>
    </row>
    <row r="9" spans="1:12" ht="42" x14ac:dyDescent="0.95">
      <c r="A9" s="16"/>
      <c r="B9" s="11"/>
      <c r="C9" s="18"/>
      <c r="D9" s="18"/>
      <c r="E9" s="16"/>
      <c r="F9" s="11"/>
      <c r="G9" s="19"/>
      <c r="H9" s="11"/>
      <c r="I9" s="11"/>
      <c r="J9" s="20">
        <f>SUM(J8)</f>
        <v>919370.00100000005</v>
      </c>
      <c r="K9" s="11"/>
      <c r="L9" s="21"/>
    </row>
    <row r="10" spans="1:12" ht="42" x14ac:dyDescent="0.95">
      <c r="A10" s="16"/>
      <c r="B10" s="11" t="s">
        <v>26</v>
      </c>
      <c r="C10" s="22"/>
      <c r="D10" s="18"/>
      <c r="E10" s="16"/>
      <c r="F10" s="11"/>
      <c r="G10" s="19"/>
      <c r="H10" s="11"/>
      <c r="I10" s="11"/>
      <c r="J10" s="23"/>
      <c r="K10" s="11"/>
      <c r="L10" s="21"/>
    </row>
    <row r="11" spans="1:12" ht="42" x14ac:dyDescent="0.95">
      <c r="A11" s="35"/>
      <c r="B11" s="11"/>
      <c r="C11" s="11"/>
      <c r="D11" s="24"/>
      <c r="E11" s="16"/>
      <c r="F11" s="11"/>
      <c r="G11" s="19"/>
      <c r="H11" s="11"/>
      <c r="I11" s="11"/>
      <c r="J11" s="23"/>
      <c r="K11" s="11"/>
      <c r="L11" s="21"/>
    </row>
    <row r="12" spans="1:12" ht="42" x14ac:dyDescent="0.95">
      <c r="A12" s="35"/>
      <c r="B12" s="11"/>
      <c r="C12" s="16" t="s">
        <v>13</v>
      </c>
      <c r="D12" s="24"/>
      <c r="E12" s="16"/>
      <c r="F12" s="11"/>
      <c r="G12" s="19"/>
      <c r="H12" s="11"/>
      <c r="I12" s="11"/>
      <c r="J12" s="23"/>
      <c r="K12" s="11"/>
      <c r="L12" s="21"/>
    </row>
    <row r="13" spans="1:12" ht="42" x14ac:dyDescent="0.95">
      <c r="A13" s="35"/>
      <c r="B13" s="11"/>
      <c r="C13" s="11"/>
      <c r="D13" s="24"/>
      <c r="E13" s="16"/>
      <c r="F13" s="11"/>
      <c r="G13" s="19"/>
      <c r="H13" s="11"/>
      <c r="I13" s="11"/>
      <c r="J13" s="23"/>
      <c r="K13" s="11"/>
      <c r="L13" s="21"/>
    </row>
    <row r="14" spans="1:12" ht="42" x14ac:dyDescent="0.95">
      <c r="A14" s="35"/>
      <c r="B14" s="11"/>
      <c r="C14" s="16" t="s">
        <v>33</v>
      </c>
      <c r="D14" s="24"/>
      <c r="E14" s="16"/>
      <c r="F14" s="11"/>
      <c r="G14" s="19"/>
      <c r="H14" s="11"/>
      <c r="I14" s="11"/>
      <c r="J14" s="23"/>
      <c r="K14" s="11"/>
      <c r="L14" s="21"/>
    </row>
    <row r="15" spans="1:12" ht="42" x14ac:dyDescent="0.95">
      <c r="A15" s="35"/>
      <c r="B15" s="11"/>
      <c r="C15" s="16" t="s">
        <v>24</v>
      </c>
      <c r="D15" s="24"/>
      <c r="E15" s="16"/>
      <c r="F15" s="11"/>
      <c r="G15" s="19"/>
      <c r="H15" s="11"/>
      <c r="I15" s="11"/>
      <c r="J15" s="23"/>
      <c r="K15" s="11"/>
      <c r="L15" s="21"/>
    </row>
    <row r="16" spans="1:12" ht="42" x14ac:dyDescent="0.95">
      <c r="A16" s="35"/>
      <c r="B16" s="11"/>
      <c r="C16" s="11"/>
      <c r="D16" s="24"/>
      <c r="E16" s="16"/>
      <c r="F16" s="11"/>
      <c r="G16" s="19"/>
      <c r="H16" s="11"/>
      <c r="I16" s="11"/>
      <c r="J16" s="23"/>
      <c r="K16" s="11"/>
      <c r="L16" s="21"/>
    </row>
  </sheetData>
  <mergeCells count="18">
    <mergeCell ref="G6:G7"/>
    <mergeCell ref="H6:H7"/>
    <mergeCell ref="I6:I7"/>
    <mergeCell ref="J6:J7"/>
    <mergeCell ref="A1:L1"/>
    <mergeCell ref="A2:L2"/>
    <mergeCell ref="A3:L3"/>
    <mergeCell ref="A4:L4"/>
    <mergeCell ref="A5:A7"/>
    <mergeCell ref="B5:B7"/>
    <mergeCell ref="C5:C7"/>
    <mergeCell ref="D5:D7"/>
    <mergeCell ref="E5:E7"/>
    <mergeCell ref="F5:G5"/>
    <mergeCell ref="H5:J5"/>
    <mergeCell ref="K5:K7"/>
    <mergeCell ref="L5:L7"/>
    <mergeCell ref="F6:F7"/>
  </mergeCells>
  <pageMargins left="0.39370078740157483" right="0.19685039370078741" top="0.43307086614173229" bottom="0.19685039370078741" header="0.31496062992125984" footer="0.31496062992125984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เฉพาะเจาะจง เม.ย. 2564</vt:lpstr>
      <vt:lpstr>ประกวด เม.ย. 2564</vt:lpstr>
      <vt:lpstr>คัดเลือก ส.ค. 2563</vt:lpstr>
      <vt:lpstr>'คัดเลือก ส.ค. 2563'!Print_Area</vt:lpstr>
      <vt:lpstr>'เฉพาะเจาะจง เม.ย. 2564'!Print_Area</vt:lpstr>
      <vt:lpstr>'ประกวด เม.ย. 2564'!Print_Area</vt:lpstr>
      <vt:lpstr>'เฉพาะเจาะจง เม.ย. 2564'!Print_Titles</vt:lpstr>
      <vt:lpstr>'ประกวด เม.ย. 2564'!Print_Titles</vt:lpstr>
    </vt:vector>
  </TitlesOfParts>
  <Company>MWA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00102259</dc:creator>
  <cp:lastModifiedBy>ปิยรัตน์ คำด้วง</cp:lastModifiedBy>
  <cp:lastPrinted>2021-05-05T05:23:51Z</cp:lastPrinted>
  <dcterms:created xsi:type="dcterms:W3CDTF">2015-10-28T04:52:24Z</dcterms:created>
  <dcterms:modified xsi:type="dcterms:W3CDTF">2021-05-05T05:23:53Z</dcterms:modified>
</cp:coreProperties>
</file>