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2975\Desktop\แฟ้มชั่วคราวรายงานประจำเดือน\"/>
    </mc:Choice>
  </mc:AlternateContent>
  <bookViews>
    <workbookView xWindow="0" yWindow="0" windowWidth="28800" windowHeight="12300" activeTab="1"/>
  </bookViews>
  <sheets>
    <sheet name="เฉพาะเจาะจง มี.ค.2564" sheetId="1" r:id="rId1"/>
    <sheet name="ประกวด มี.ค.2564" sheetId="2" r:id="rId2"/>
    <sheet name="คัดเลือก ส.ค. 2563" sheetId="3" r:id="rId3"/>
  </sheets>
  <definedNames>
    <definedName name="_xlnm.Print_Area" localSheetId="2">'คัดเลือก ส.ค. 2563'!$A$1:$L$16</definedName>
    <definedName name="_xlnm.Print_Area" localSheetId="0">'เฉพาะเจาะจง มี.ค.2564'!$A$1:$L$27</definedName>
    <definedName name="_xlnm.Print_Area" localSheetId="1">'ประกวด มี.ค.2564'!$A$1:$L$26</definedName>
    <definedName name="_xlnm.Print_Titles" localSheetId="0">'เฉพาะเจาะจง มี.ค.2564'!$1:$7</definedName>
    <definedName name="_xlnm.Print_Titles" localSheetId="1">'ประกวด มี.ค.2564'!$1:$7</definedName>
  </definedNames>
  <calcPr calcId="162913"/>
</workbook>
</file>

<file path=xl/calcChain.xml><?xml version="1.0" encoding="utf-8"?>
<calcChain xmlns="http://schemas.openxmlformats.org/spreadsheetml/2006/main">
  <c r="I18" i="2" l="1"/>
  <c r="J18" i="2" s="1"/>
  <c r="J19" i="2" s="1"/>
  <c r="I17" i="2"/>
  <c r="J17" i="2" s="1"/>
  <c r="I16" i="2"/>
  <c r="J16" i="2"/>
  <c r="I15" i="2"/>
  <c r="J15" i="2"/>
  <c r="I14" i="2"/>
  <c r="J14" i="2" s="1"/>
  <c r="I13" i="2" l="1"/>
  <c r="J13" i="2" s="1"/>
  <c r="I20" i="1"/>
  <c r="I19" i="1"/>
  <c r="I18" i="1"/>
  <c r="I12" i="2"/>
  <c r="J12" i="2" s="1"/>
  <c r="H12" i="2"/>
  <c r="I11" i="2"/>
  <c r="I17" i="1"/>
  <c r="I16" i="1"/>
  <c r="I10" i="2"/>
  <c r="I15" i="1"/>
  <c r="I14" i="1"/>
  <c r="I13" i="1"/>
  <c r="I12" i="1"/>
  <c r="J12" i="1" s="1"/>
  <c r="H12" i="1"/>
  <c r="I9" i="2"/>
  <c r="I11" i="1"/>
  <c r="I10" i="1"/>
  <c r="I8" i="2"/>
  <c r="H8" i="2"/>
  <c r="I9" i="1"/>
  <c r="I8" i="1"/>
  <c r="J11" i="2" l="1"/>
  <c r="H11" i="2" l="1"/>
  <c r="J10" i="2"/>
  <c r="H10" i="2"/>
  <c r="J9" i="2"/>
  <c r="H9" i="2"/>
  <c r="J16" i="1"/>
  <c r="H16" i="1"/>
  <c r="J20" i="1"/>
  <c r="H20" i="1"/>
  <c r="J8" i="3" l="1"/>
  <c r="G8" i="3" s="1"/>
  <c r="H8" i="3"/>
  <c r="D8" i="3"/>
  <c r="J19" i="1" l="1"/>
  <c r="H19" i="1"/>
  <c r="J18" i="1"/>
  <c r="H18" i="1"/>
  <c r="J17" i="1"/>
  <c r="H17" i="1"/>
  <c r="J15" i="1"/>
  <c r="H15" i="1"/>
  <c r="J14" i="1"/>
  <c r="H14" i="1"/>
  <c r="H10" i="1" l="1"/>
  <c r="J9" i="3" l="1"/>
  <c r="J8" i="2" l="1"/>
  <c r="J9" i="1" l="1"/>
  <c r="J10" i="1"/>
  <c r="J11" i="1"/>
  <c r="J13" i="1"/>
  <c r="J8" i="1" l="1"/>
  <c r="J21" i="1" s="1"/>
  <c r="H13" i="1" l="1"/>
  <c r="H11" i="1" l="1"/>
  <c r="H9" i="1"/>
  <c r="H8" i="1" l="1"/>
</calcChain>
</file>

<file path=xl/sharedStrings.xml><?xml version="1.0" encoding="utf-8"?>
<sst xmlns="http://schemas.openxmlformats.org/spreadsheetml/2006/main" count="197" uniqueCount="98">
  <si>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</si>
  <si>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</si>
  <si>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</si>
  <si>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</si>
  <si>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</si>
  <si>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</si>
  <si>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</si>
  <si>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</si>
  <si>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</si>
  <si>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</si>
  <si>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</si>
  <si>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</si>
  <si>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</si>
  <si>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</si>
  <si>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</si>
  <si>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</si>
  <si>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</si>
  <si>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</si>
  <si>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</si>
  <si>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</si>
  <si>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</si>
  <si>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</si>
  <si>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</si>
  <si>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ราคาที่ตกลงซื้อ/จ้าง
(รวมvat) (บาท)</t>
  </si>
  <si>
    <t>นักบริหารงาน 5 สธพ.กธบ.สสสภ.</t>
  </si>
  <si>
    <t>โดยวิธีคัดเลือก</t>
  </si>
  <si>
    <t>หมายเหตุ รายการที่ 1 เป็นราคาที่รวม VAT</t>
  </si>
  <si>
    <t>ราคากลาง
(รวมvat)</t>
  </si>
  <si>
    <t>หจก.สวนสนการช่าง</t>
  </si>
  <si>
    <t>สรุปผลการดำเนินการจัดซื้อจัดจ้างในรอบเดือนสิงหาคม พ.ศ.2563</t>
  </si>
  <si>
    <t>วันที่ 2 กันยายน 2563</t>
  </si>
  <si>
    <t>เลขที่ สสสภ.(ป)จล.29/2563
ลงวันที่ 11/08/2563</t>
  </si>
  <si>
    <t>งานก่อสร้างวางท่อประปาและงานที่เกี่ยวข้อง งานวางท่อประปาปรับปรุงกำลังน้ำร่วม เขตลาดกระบัง บริเวณถนนเลียบคลองลำกอไผ่ แขวงลำปลาทิว เขตลาดกระบัง กรุงเทพมหานคร พื้นที่สำนักงานประปาสาขาสุวรรณภูมิ</t>
  </si>
  <si>
    <t>(นางปิยรัตน์ ผลากรกุล)</t>
  </si>
  <si>
    <t>ห้างหุ้นส่วนจำกัด 
วงศ์เพชร ก่อสร้าง</t>
  </si>
  <si>
    <t>ห้างหุ้นส่วนจำกัด 
อินแอนด์ออนเซอร์วิส</t>
  </si>
  <si>
    <t>ห้างหุ้นส่วนจำกัด 
สุวัฒนาคอนสตรัคชั่น</t>
  </si>
  <si>
    <t>บริษัท เอสดี.วอเตอร์ จำกัด</t>
  </si>
  <si>
    <t>ห้างหุ้นส่วนจำกัด 
การประปานานา</t>
  </si>
  <si>
    <t>(นายอิศรา อุณหะสูต)</t>
  </si>
  <si>
    <t>นักบัญชี 3 สธพ.กธบ.สสสภ.</t>
  </si>
  <si>
    <t>สรุปผลการดำเนินการจัดซื้อจัดจ้างในรอบเดือนมีนาคม พ.ศ.2564</t>
  </si>
  <si>
    <t>วันที่ 1 เมษายน 2564</t>
  </si>
  <si>
    <t>งานก่อสร้างวางท่อประปาและงานที่เกี่ยวข้อง เพื่อวางท่อขยายเขตจำหน่ายน้ำ พื้นที่สำนักงานประปาสาขาสุวรรณภูมิ 1 งาน ประกอบด้วย 2 เส้นทาง 1. บริเวณทางเข้าโรงเรียนคลอง
บ้านระกาศ หมู่ที่ 7 ตำบลบ้านระกาศ อำเภอบางบ่อ จังหวัดสมุทรปราการ 2. บริเวณริมคลองชวดตาช้าง หมู่ที่ 5 
ตำบลบ้านระกาศ อำเภอบางบ่อ จังหวัดสมุทรปราการ</t>
  </si>
  <si>
    <t>เลขที่ สสสภ.(ข)จล.08/2564
ลงวันที่ 1/3/2564</t>
  </si>
  <si>
    <t>ซื้อสายส่งน้ำดับเพลิงชนิดผ้าใบ สำหรับรถบรรทุกน้ำ สสสภ. จำนวน 1 เส้น</t>
  </si>
  <si>
    <t>บริษัท ไฟร์ โฟกัส เซลส์แอนด์ เซอร์วิส จำกัด</t>
  </si>
  <si>
    <t>เลขที่ 3300048021
ลงวันที่ 3/3/2564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</si>
  <si>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พื้นที่สำนักงานประปาสาขาสุวรรณภูมิ</t>
  </si>
  <si>
    <t>ห้างหุ้นส่วนจำกัด 
ปิยชาติ คอนสตรัคชั่น</t>
  </si>
  <si>
    <t>เลขที่ ป.55-04(64)
ลงวันที่ 4/3/2564</t>
  </si>
  <si>
    <t>งานก่อสร้างวางท่อประปาและงานที่เกี่ยวข้อง งานวางท่อปรับปรุงกำลังน้ำ บริเวณหมู่บ้านเอโทล มัลดีฟส์ บีช (ศรีนครินทร์-วงแหวน) ถนนหนามแดง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</si>
  <si>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สสสภ.(ป)จล.10/2564
ลงวันที่ 4/3/2564</t>
  </si>
  <si>
    <t xml:space="preserve">งานก่อสร้างวางท่อประปาและงานที่เกี่ยวข้อง ด้านลดน้ำสูญเสีย พื้นที่สำนักงานประปาสาขาสุวรรณภูมิ </t>
  </si>
  <si>
    <t>เลขที่ ป.55-07(64)
ลงวันที่ 8/3/2564</t>
  </si>
  <si>
    <t>ห้างหุ้นส่วนจำกัด
สายทิพย์ ยูทิลิตี้</t>
  </si>
  <si>
    <t>เลขที่ สสสภ.(ขอ)จล.56/2564
ลงวันที่ 8/3/2564</t>
  </si>
  <si>
    <t>งานก่อสร้างวางท่อประปาและงานที่เกี่ยวข้อง งานวางท่อประปาเอกชน โครงการ พฤกษา 125 ลาดกระบัง-สุวรรณภูมิ 3 เฟส 9 ตำบลหนองปรือ อำเภอบางพลี จังหวัดสมุทรปราการ พื้นที่สำนักงานประปาสาขา
สุวรรณภูมิ</t>
  </si>
  <si>
    <t>งานก่อสร้างวางท่อประปาและงานที่เกี่ยวข้อง งานวางท่อประปาเอกชน โครงการพฤกษาวิลล์ 97 เฟส 7  ตำบลราชาเทวะ อำเภอบางพลี จังหวัดสมุทรปราการ พื้นที่สำนักงานประปาสาขาสุวรรณภูมิ</t>
  </si>
  <si>
    <t>ห้างหุ้นส่วนจำกัด 
เพชรธนพัทธ์ วิศวกรรม</t>
  </si>
  <si>
    <t>เลขที่ สสสภ.(ขอ)จล.59/2564
ลงวันที่ 11/3/2564</t>
  </si>
  <si>
    <t>งานก่อสร้างวางท่อประปาและงานที่เกี่ยวข้อง งานย้ายแนวท่อประปา โครงการ ศุภาวรรณวิลเลจ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</si>
  <si>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ห้างหุ้นส่วนจำกัด
เพชรธนพัทธ์ วิศวกรรม</t>
  </si>
  <si>
    <t>เลขที่ สสสภ.จท.05/2564
ลงวันที่ 11/3/2564</t>
  </si>
  <si>
    <t xml:space="preserve">งานก่อสร้างวางท่อประปาและงานที่เกี่ยวข้อง งานวางท่อปรับปรุงกำลังน้ำ พื้นที่สำนักงานประปาสาขาสุวรรณภูมิ </t>
  </si>
  <si>
    <t>เลขที่ สสสภ.(ป)จล.09/2564
ลงวันที่ 11/3/2564</t>
  </si>
  <si>
    <t>งานก่อสร้างวางท่อประปาและงานที่เกี่ยวข้องด้านลดน้ำสูญเสีย พื้นที่สำนักงานประปาสาขาสุวรรณภูมิ</t>
  </si>
  <si>
    <t>ห้างหุ้นส่วนจำกัด 
พี.บี. 85 การช่าง</t>
  </si>
  <si>
    <t>เลขที่ ป.55-05(64)
ลงวันที่ 15/3/2564</t>
  </si>
  <si>
    <t>งานก่อสร้างวางท่อประปาและงานที่เกี่ยวข้อง งานวางท่อปรับปรุงกำลังน้ำร่วม อบต.บางเสาธง บริเวณถนนเสาธง-จรเข้ใหญ่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</si>
  <si>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สสสภ.(ป)จล.11/2564
ลงวันที่ 15/3/2564</t>
  </si>
  <si>
    <t xml:space="preserve">งานก่อสร้างวางท่อประปาและงานที่เกี่ยวข้อง งานวางท่อประปาเอกชน โครงการ แกรนด์ บริทาเนีย บางนา กม.12 เฟส 2 ถนนสุขาภิบาล 6 ตำบลบางพลีใหญ่ อำเภอบางพลี จังหวัดสมุทรปราการ พื้นที่สำนักงานประปาสาขาสุวรรณภูมิ </t>
  </si>
  <si>
    <t>ห้างหุ้นส่วนจำกัด
สุวัฒนาคอนสตรัคชั่น</t>
  </si>
  <si>
    <t>เลขที่ สสสภ.(ขอ)จล.60/2564
ลงวันที่ 15/3/2564</t>
  </si>
  <si>
    <t>งานก่อสร้างวางท่อประปาและงานที่เกี่ยวข้อง เพื่อวางท่อขยายเขตจำหน่ายน้ำ พื้นที่สำนักงานประปาสาขาสุวรรณภูมิ 1 งาน ประกอบด้วย 2 เส้นทาง 1. บริเวณกฤตยา ซอย 2 ตำบล
บางพลีใหญ่ อำเภอบางพลี จังหวัดสมุทรปราการ 2. บริเวณซอยเกตุรุ่งเรือง ตำบลเปร็ง อำเภอบางบ่อ จังหวัดสมุทรปราการ</t>
  </si>
  <si>
    <t>เลขที่ สสสภ.(ข)จล.09/2564
ลงวันที่ 15/3/2564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</si>
  <si>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บริเวณเลียบคลอง
บางเซา หมู่ที่ 7 ตำบลบางเสาธง อำเภอบางเสาธง จังหวัดสมุทรปราการ พื้นที่สำนักงานประปาสาขาสุวรรณภูมิ</t>
  </si>
  <si>
    <t>เลขที่ สสสภ.(M)จล.09/2564
ลงวันที่ 15/3/2564</t>
  </si>
  <si>
    <t>งานก่อสร้างวางท่อประปาและงานที่เกี่ยวข้อง งานวางท่อประปาเอกชน โครงการ คาซ่าวิลล์ รามคำแหง 
วงแหวน 2 เฟส 9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</si>
  <si>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สสสภ.(ขอ)จล.62/2564
ลงวันที่ 16/3/2564</t>
  </si>
  <si>
    <t xml:space="preserve">งานก่อสร้างวางท่อประปาและงานที่เกี่ยวข้อง งานวางท่อประปาเอกชน โครงการ Supawan Village เฟส 2.0 ตำบลศีรษะจรเข้น้อย อำเภอบางเสาธง จังหวัดสมุทรปราการ พื้นที่สำนักงานประปาสาขาสุวรรณภูมิ </t>
  </si>
  <si>
    <t>เลขที่ สสสภ.(ขอ)จล.57/2564
ลงวันที่ 17/3/2564</t>
  </si>
  <si>
    <t xml:space="preserve">งานก่อสร้างวางท่อประปาและงานที่เกี่ยวข้อง งานวางท่อประปาเอกชน โครงการ แฟคทอรี่ ยาร์ด กรุ๊ป จำกัด ตำบลคลองนิยมยาตรา อำเภอบางบ่อ จังหวัดสมุทรปราการ พื้นที่สำนักงานประปาสาขาสุวรรณภูมิ </t>
  </si>
  <si>
    <t>เลขที่ สสสภ.(ขอ)จล.61/2564
ลงวันที่ 17/3/2564</t>
  </si>
  <si>
    <t>บริษัท ยูเอชเอ็ม จำกัด</t>
  </si>
  <si>
    <t>เลขที่ ป.55-02(64)
ลงวันที่ 18/3/2564</t>
  </si>
  <si>
    <t>เลขที่ ป.55-03(64)
ลงวันที่ 18/3/2564</t>
  </si>
  <si>
    <t>เลขที่ ป.55-08(64)
ลงวันที่ 19/3/2564</t>
  </si>
  <si>
    <t xml:space="preserve">งานก่อสร้างวางท่อประปาและงานที่เกี่ยวข้อง งานวางท่อประปาเอกชน โครงการ โมดิวิลล่า ทาวน์โฮม บางนา เฟส 10  ตำบลบางเสาธง อำเภอบางเสาธง จังหวัดสมุทรปราการ พื้นที่สำนักงานประปาสาขาสุวรรณภูมิ </t>
  </si>
  <si>
    <t>เลขที่ สสสภ.(ขอ)จล.66/2564
ลงวันที่ 24/3/2564</t>
  </si>
  <si>
    <t xml:space="preserve"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1.โครงการ โคโม่ บีอังก้า บางนา เฟส 6.0 ตำบลบางพลีใหญ่ อำเภอบางพลี จังหวัดสมุทรปราการ 2. โครงการ เดอะวิลเลจ บางนา-วงแหวนฯ 4 เฟส 3.0 ตำบลบางพลีใหญ่ อำเภอบางพลี จังหวัดสมุทรปราการ </t>
  </si>
  <si>
    <t>เลขที่ สสสภ.(ขอ)จล.65/2564
ลงวันที่ 30/3/2564</t>
  </si>
  <si>
    <t xml:space="preserve"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ประกอบด้วย 2 เส้นทาง 1.โครงการ คาซ่า ซิตี้ บางนา กิ่งแก้ว เฟส 6 ตำบลราชาเทวะ อำเภอบางพลี จังหวัดสมุทรปราการ 2. โครงการ เพอร์เฟค เพลส สุขุมวิท 77 เฟส 8 ส่วนที่ 8/9 ตำบลราชาเทวะ อำเภอบางพลี จังหวัดสมุทรปราการ </t>
  </si>
  <si>
    <t>เลขที่ สสสภ.(ขอ)จล.63/2564
ลงวันที่ 31/3/2564</t>
  </si>
  <si>
    <t>งานก่อสร้างวางท่อประปาและงานที่เกี่ยวข้อง งานย้ายแนวท่อประปา โครงการ Q-DISRICT บางนา-กิ่งแก้ว ตำบลราชาเทวะ อำเภอบางพลี จังหวัดสมุทรปราการ พื้นที่สำนักงานประปาสาขาสุวรรณภูมิ</t>
  </si>
  <si>
    <t>เลขที่ สสสภ.จท.07/2564
ลงวันที่ 31/3/2564</t>
  </si>
  <si>
    <t>หมายเหตุ รายการที่ 1-13  เป็นราคาที่รวม VAT</t>
  </si>
  <si>
    <t>หมายเหตุ รายการที่ 1-11 เป็นราคาที่รวม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</si>
</sst>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188" fontId="7" fillId="0" borderId="3" xfId="1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43" fontId="7" fillId="0" borderId="4" xfId="1" applyNumberFormat="1" applyFont="1" applyFill="1" applyBorder="1" applyAlignment="1">
      <alignment vertical="center"/>
    </xf>
    <xf numFmtId="188" fontId="7" fillId="0" borderId="4" xfId="1" applyNumberFormat="1" applyFont="1" applyFill="1" applyBorder="1" applyAlignment="1">
      <alignment vertical="center"/>
    </xf>
    <xf numFmtId="0" fontId="11" fillId="0" borderId="4" xfId="31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/>
    <cellStyle name="Excel Built-in Normal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6 3" xfId="31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te 2" xfId="30"/>
    <cellStyle name="เครื่องหมายจุลภาค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50" zoomScaleSheetLayoutView="50" workbookViewId="0">
      <pane ySplit="7" topLeftCell="A12" activePane="bottomLeft" state="frozen"/>
      <selection pane="bottomLeft" activeCell="B24" sqref="B24"/>
    </sheetView>
  </sheetViews>
  <sheetFormatPr defaultColWidth="9.140625" defaultRowHeight="30.75" x14ac:dyDescent="0.45"/>
  <cols>
    <col min="1" max="1" width="9.7109375" style="29" customWidth="1"/>
    <col min="2" max="2" width="82.140625" style="26" customWidth="1"/>
    <col min="3" max="3" width="22.7109375" style="26" customWidth="1"/>
    <col min="4" max="4" width="22" style="33" customWidth="1"/>
    <col min="5" max="5" width="24.7109375" style="29" customWidth="1"/>
    <col min="6" max="6" width="39.5703125" style="26" customWidth="1"/>
    <col min="7" max="7" width="22.140625" style="30" customWidth="1"/>
    <col min="8" max="8" width="40.7109375" style="26" customWidth="1"/>
    <col min="9" max="9" width="22.85546875" style="26" customWidth="1"/>
    <col min="10" max="10" width="27.85546875" style="32" customWidth="1"/>
    <col min="11" max="11" width="24.42578125" style="26" customWidth="1"/>
    <col min="12" max="12" width="42.42578125" style="31" customWidth="1"/>
    <col min="13" max="16384" width="9.140625" style="26"/>
  </cols>
  <sheetData>
    <row r="1" spans="1:12" ht="36" x14ac:dyDescent="0.55000000000000004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36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6" x14ac:dyDescent="0.55000000000000004">
      <c r="A3" s="60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36" x14ac:dyDescent="0.55000000000000004">
      <c r="A4" s="61" t="s">
        <v>11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s="27" customFormat="1" ht="30.75" customHeight="1" x14ac:dyDescent="0.2">
      <c r="A5" s="62" t="s">
        <v>1</v>
      </c>
      <c r="B5" s="62" t="s">
        <v>5</v>
      </c>
      <c r="C5" s="63" t="s">
        <v>20</v>
      </c>
      <c r="D5" s="64" t="s">
        <v>15</v>
      </c>
      <c r="E5" s="62" t="s">
        <v>6</v>
      </c>
      <c r="F5" s="62" t="s">
        <v>7</v>
      </c>
      <c r="G5" s="62"/>
      <c r="H5" s="62" t="s">
        <v>8</v>
      </c>
      <c r="I5" s="62"/>
      <c r="J5" s="62"/>
      <c r="K5" s="62" t="s">
        <v>9</v>
      </c>
      <c r="L5" s="62" t="s">
        <v>2</v>
      </c>
    </row>
    <row r="6" spans="1:12" s="27" customFormat="1" ht="30.75" customHeight="1" x14ac:dyDescent="0.2">
      <c r="A6" s="62"/>
      <c r="B6" s="62"/>
      <c r="C6" s="63"/>
      <c r="D6" s="64"/>
      <c r="E6" s="62"/>
      <c r="F6" s="55" t="s">
        <v>3</v>
      </c>
      <c r="G6" s="53" t="s">
        <v>16</v>
      </c>
      <c r="H6" s="55" t="s">
        <v>4</v>
      </c>
      <c r="I6" s="57" t="s">
        <v>19</v>
      </c>
      <c r="J6" s="57" t="s">
        <v>23</v>
      </c>
      <c r="K6" s="62"/>
      <c r="L6" s="62"/>
    </row>
    <row r="7" spans="1:12" s="27" customFormat="1" ht="105" customHeight="1" x14ac:dyDescent="0.2">
      <c r="A7" s="62"/>
      <c r="B7" s="62"/>
      <c r="C7" s="63"/>
      <c r="D7" s="64"/>
      <c r="E7" s="62"/>
      <c r="F7" s="65"/>
      <c r="G7" s="54"/>
      <c r="H7" s="56"/>
      <c r="I7" s="58"/>
      <c r="J7" s="58"/>
      <c r="K7" s="62"/>
      <c r="L7" s="62"/>
    </row>
    <row r="8" spans="1:12" s="28" customFormat="1" ht="146.25" customHeight="1" x14ac:dyDescent="0.2">
      <c r="A8" s="12">
        <v>1</v>
      </c>
      <c r="B8" s="37" t="s">
        <v>45</v>
      </c>
      <c r="C8" s="14">
        <v>4500</v>
      </c>
      <c r="D8" s="14">
        <v>4815</v>
      </c>
      <c r="E8" s="12" t="s">
        <v>12</v>
      </c>
      <c r="F8" s="46" t="s">
        <v>46</v>
      </c>
      <c r="G8" s="38">
        <v>4815</v>
      </c>
      <c r="H8" s="40" t="str">
        <f>F8</f>
        <v>บริษัท ไฟร์ โฟกัส เซลส์แอนด์ เซอร์วิส จำกัด</v>
      </c>
      <c r="I8" s="14">
        <f t="shared" ref="I8:I20" si="0">G8*100/107</f>
        <v>4500</v>
      </c>
      <c r="J8" s="14">
        <f>(I8*107)/100</f>
        <v>4815</v>
      </c>
      <c r="K8" s="12" t="s">
        <v>10</v>
      </c>
      <c r="L8" s="25" t="s">
        <v>47</v>
      </c>
    </row>
    <row r="9" spans="1:12" s="28" customFormat="1" ht="204" customHeight="1" x14ac:dyDescent="0.2">
      <c r="A9" s="12">
        <v>2</v>
      </c>
      <c r="B9" s="13" t="s">
        <v>51</v>
      </c>
      <c r="C9" s="14">
        <v>346439.25</v>
      </c>
      <c r="D9" s="14">
        <v>370690</v>
      </c>
      <c r="E9" s="12" t="s">
        <v>12</v>
      </c>
      <c r="F9" s="46" t="s">
        <v>49</v>
      </c>
      <c r="G9" s="38">
        <v>359385</v>
      </c>
      <c r="H9" s="40" t="str">
        <f>F9</f>
        <v>ห้างหุ้นส่วนจำกัด 
ปิยชาติ คอนสตรัคชั่น</v>
      </c>
      <c r="I9" s="14">
        <f t="shared" si="0"/>
        <v>335873.83177570091</v>
      </c>
      <c r="J9" s="14">
        <f t="shared" ref="J9:J13" si="1">(I9*107)/100</f>
        <v>359385</v>
      </c>
      <c r="K9" s="12" t="s">
        <v>10</v>
      </c>
      <c r="L9" s="25" t="s">
        <v>52</v>
      </c>
    </row>
    <row r="10" spans="1:12" s="28" customFormat="1" ht="186.75" customHeight="1" x14ac:dyDescent="0.2">
      <c r="A10" s="12">
        <v>3</v>
      </c>
      <c r="B10" s="13" t="s">
        <v>57</v>
      </c>
      <c r="C10" s="14">
        <v>171380.37</v>
      </c>
      <c r="D10" s="14">
        <v>183377</v>
      </c>
      <c r="E10" s="12" t="s">
        <v>12</v>
      </c>
      <c r="F10" s="46" t="s">
        <v>55</v>
      </c>
      <c r="G10" s="38">
        <v>177694</v>
      </c>
      <c r="H10" s="41" t="str">
        <f>F10</f>
        <v>ห้างหุ้นส่วนจำกัด
สายทิพย์ ยูทิลิตี้</v>
      </c>
      <c r="I10" s="14">
        <f t="shared" si="0"/>
        <v>166069.15887850468</v>
      </c>
      <c r="J10" s="14">
        <f t="shared" si="1"/>
        <v>177694</v>
      </c>
      <c r="K10" s="12" t="s">
        <v>10</v>
      </c>
      <c r="L10" s="25" t="s">
        <v>56</v>
      </c>
    </row>
    <row r="11" spans="1:12" s="28" customFormat="1" ht="243" customHeight="1" x14ac:dyDescent="0.2">
      <c r="A11" s="12">
        <v>4</v>
      </c>
      <c r="B11" s="13" t="s">
        <v>58</v>
      </c>
      <c r="C11" s="14">
        <v>217852.34</v>
      </c>
      <c r="D11" s="14">
        <v>233102</v>
      </c>
      <c r="E11" s="12" t="s">
        <v>12</v>
      </c>
      <c r="F11" s="44" t="s">
        <v>59</v>
      </c>
      <c r="G11" s="38">
        <v>225828</v>
      </c>
      <c r="H11" s="40" t="str">
        <f>F11</f>
        <v>ห้างหุ้นส่วนจำกัด 
เพชรธนพัทธ์ วิศวกรรม</v>
      </c>
      <c r="I11" s="14">
        <f t="shared" si="0"/>
        <v>211054.20560747664</v>
      </c>
      <c r="J11" s="14">
        <f t="shared" si="1"/>
        <v>225828</v>
      </c>
      <c r="K11" s="12" t="s">
        <v>10</v>
      </c>
      <c r="L11" s="25" t="s">
        <v>60</v>
      </c>
    </row>
    <row r="12" spans="1:12" s="28" customFormat="1" ht="193.5" customHeight="1" x14ac:dyDescent="0.2">
      <c r="A12" s="47">
        <v>5</v>
      </c>
      <c r="B12" s="48" t="s">
        <v>61</v>
      </c>
      <c r="C12" s="49">
        <v>92918.69</v>
      </c>
      <c r="D12" s="49">
        <v>99423</v>
      </c>
      <c r="E12" s="47" t="s">
        <v>12</v>
      </c>
      <c r="F12" s="45" t="s">
        <v>62</v>
      </c>
      <c r="G12" s="50">
        <v>96307</v>
      </c>
      <c r="H12" s="45" t="str">
        <f t="shared" ref="H12" si="2">F12</f>
        <v>ห้างหุ้นส่วนจำกัด
เพชรธนพัทธ์ วิศวกรรม</v>
      </c>
      <c r="I12" s="14">
        <f t="shared" si="0"/>
        <v>90006.542056074773</v>
      </c>
      <c r="J12" s="49">
        <f t="shared" si="1"/>
        <v>96307</v>
      </c>
      <c r="K12" s="47" t="s">
        <v>10</v>
      </c>
      <c r="L12" s="51" t="s">
        <v>63</v>
      </c>
    </row>
    <row r="13" spans="1:12" s="28" customFormat="1" ht="230.25" customHeight="1" x14ac:dyDescent="0.2">
      <c r="A13" s="12">
        <v>6</v>
      </c>
      <c r="B13" s="13" t="s">
        <v>71</v>
      </c>
      <c r="C13" s="14">
        <v>199254.21</v>
      </c>
      <c r="D13" s="14">
        <v>213202</v>
      </c>
      <c r="E13" s="12" t="s">
        <v>12</v>
      </c>
      <c r="F13" s="46" t="s">
        <v>72</v>
      </c>
      <c r="G13" s="38">
        <v>206554</v>
      </c>
      <c r="H13" s="40" t="str">
        <f>F13</f>
        <v>ห้างหุ้นส่วนจำกัด
สุวัฒนาคอนสตรัคชั่น</v>
      </c>
      <c r="I13" s="14">
        <f t="shared" si="0"/>
        <v>193041.1214953271</v>
      </c>
      <c r="J13" s="14">
        <f t="shared" si="1"/>
        <v>206554</v>
      </c>
      <c r="K13" s="12" t="s">
        <v>10</v>
      </c>
      <c r="L13" s="25" t="s">
        <v>73</v>
      </c>
    </row>
    <row r="14" spans="1:12" s="28" customFormat="1" ht="207.75" customHeight="1" x14ac:dyDescent="0.2">
      <c r="A14" s="12">
        <v>7</v>
      </c>
      <c r="B14" s="13" t="s">
        <v>78</v>
      </c>
      <c r="C14" s="14">
        <v>63985.98</v>
      </c>
      <c r="D14" s="14">
        <v>68465</v>
      </c>
      <c r="E14" s="12" t="s">
        <v>12</v>
      </c>
      <c r="F14" s="46" t="s">
        <v>38</v>
      </c>
      <c r="G14" s="38">
        <v>66245</v>
      </c>
      <c r="H14" s="42" t="str">
        <f t="shared" ref="H14:H19" si="3">F14</f>
        <v>ห้างหุ้นส่วนจำกัด 
การประปานานา</v>
      </c>
      <c r="I14" s="14">
        <f t="shared" si="0"/>
        <v>61911.214953271025</v>
      </c>
      <c r="J14" s="14">
        <f t="shared" ref="J14:J19" si="4">(I14*107)/100</f>
        <v>66245</v>
      </c>
      <c r="K14" s="12" t="s">
        <v>10</v>
      </c>
      <c r="L14" s="25" t="s">
        <v>79</v>
      </c>
    </row>
    <row r="15" spans="1:12" s="28" customFormat="1" ht="192.75" customHeight="1" x14ac:dyDescent="0.2">
      <c r="A15" s="12">
        <v>8</v>
      </c>
      <c r="B15" s="13" t="s">
        <v>80</v>
      </c>
      <c r="C15" s="14">
        <v>136325.23000000001</v>
      </c>
      <c r="D15" s="14">
        <v>145868</v>
      </c>
      <c r="E15" s="12" t="s">
        <v>12</v>
      </c>
      <c r="F15" s="52" t="s">
        <v>72</v>
      </c>
      <c r="G15" s="38">
        <v>141336</v>
      </c>
      <c r="H15" s="42" t="str">
        <f t="shared" si="3"/>
        <v>ห้างหุ้นส่วนจำกัด
สุวัฒนาคอนสตรัคชั่น</v>
      </c>
      <c r="I15" s="14">
        <f t="shared" si="0"/>
        <v>132089.71962616823</v>
      </c>
      <c r="J15" s="14">
        <f t="shared" si="4"/>
        <v>141336</v>
      </c>
      <c r="K15" s="12" t="s">
        <v>10</v>
      </c>
      <c r="L15" s="25" t="s">
        <v>81</v>
      </c>
    </row>
    <row r="16" spans="1:12" s="28" customFormat="1" ht="195.75" customHeight="1" x14ac:dyDescent="0.2">
      <c r="A16" s="12">
        <v>9</v>
      </c>
      <c r="B16" s="13" t="s">
        <v>82</v>
      </c>
      <c r="C16" s="14">
        <v>155214.01999999999</v>
      </c>
      <c r="D16" s="14">
        <v>166079</v>
      </c>
      <c r="E16" s="12" t="s">
        <v>12</v>
      </c>
      <c r="F16" s="46" t="s">
        <v>36</v>
      </c>
      <c r="G16" s="38">
        <v>160589</v>
      </c>
      <c r="H16" s="44" t="str">
        <f t="shared" ref="H16" si="5">F16</f>
        <v>ห้างหุ้นส่วนจำกัด 
สุวัฒนาคอนสตรัคชั่น</v>
      </c>
      <c r="I16" s="14">
        <f t="shared" si="0"/>
        <v>150083.17757009345</v>
      </c>
      <c r="J16" s="14">
        <f t="shared" ref="J16" si="6">(I16*107)/100</f>
        <v>160589</v>
      </c>
      <c r="K16" s="12" t="s">
        <v>10</v>
      </c>
      <c r="L16" s="25" t="s">
        <v>83</v>
      </c>
    </row>
    <row r="17" spans="1:12" s="28" customFormat="1" ht="224.25" customHeight="1" x14ac:dyDescent="0.2">
      <c r="A17" s="12">
        <v>10</v>
      </c>
      <c r="B17" s="13" t="s">
        <v>88</v>
      </c>
      <c r="C17" s="14">
        <v>139109.35</v>
      </c>
      <c r="D17" s="14">
        <v>148847</v>
      </c>
      <c r="E17" s="12" t="s">
        <v>12</v>
      </c>
      <c r="F17" s="46" t="s">
        <v>37</v>
      </c>
      <c r="G17" s="38">
        <v>143920</v>
      </c>
      <c r="H17" s="42" t="str">
        <f t="shared" si="3"/>
        <v>บริษัท เอสดี.วอเตอร์ จำกัด</v>
      </c>
      <c r="I17" s="14">
        <f t="shared" si="0"/>
        <v>134504.67289719626</v>
      </c>
      <c r="J17" s="14">
        <f t="shared" si="4"/>
        <v>143920</v>
      </c>
      <c r="K17" s="12" t="s">
        <v>10</v>
      </c>
      <c r="L17" s="25" t="s">
        <v>89</v>
      </c>
    </row>
    <row r="18" spans="1:12" s="28" customFormat="1" ht="286.5" customHeight="1" x14ac:dyDescent="0.2">
      <c r="A18" s="12">
        <v>11</v>
      </c>
      <c r="B18" s="13" t="s">
        <v>90</v>
      </c>
      <c r="C18" s="14">
        <v>222884.11</v>
      </c>
      <c r="D18" s="14">
        <v>238486</v>
      </c>
      <c r="E18" s="12" t="s">
        <v>12</v>
      </c>
      <c r="F18" s="46" t="s">
        <v>34</v>
      </c>
      <c r="G18" s="38">
        <v>231100</v>
      </c>
      <c r="H18" s="42" t="str">
        <f t="shared" si="3"/>
        <v>ห้างหุ้นส่วนจำกัด 
วงศ์เพชร ก่อสร้าง</v>
      </c>
      <c r="I18" s="14">
        <f t="shared" si="0"/>
        <v>215981.30841121497</v>
      </c>
      <c r="J18" s="14">
        <f t="shared" si="4"/>
        <v>231100</v>
      </c>
      <c r="K18" s="12" t="s">
        <v>10</v>
      </c>
      <c r="L18" s="25" t="s">
        <v>91</v>
      </c>
    </row>
    <row r="19" spans="1:12" s="28" customFormat="1" ht="267" customHeight="1" x14ac:dyDescent="0.2">
      <c r="A19" s="12">
        <v>12</v>
      </c>
      <c r="B19" s="13" t="s">
        <v>92</v>
      </c>
      <c r="C19" s="14">
        <v>199816.82</v>
      </c>
      <c r="D19" s="14">
        <v>213084</v>
      </c>
      <c r="E19" s="12" t="s">
        <v>12</v>
      </c>
      <c r="F19" s="46" t="s">
        <v>38</v>
      </c>
      <c r="G19" s="38">
        <v>207143</v>
      </c>
      <c r="H19" s="42" t="str">
        <f t="shared" si="3"/>
        <v>ห้างหุ้นส่วนจำกัด 
การประปานานา</v>
      </c>
      <c r="I19" s="14">
        <f t="shared" si="0"/>
        <v>193591.58878504674</v>
      </c>
      <c r="J19" s="14">
        <f t="shared" si="4"/>
        <v>207143</v>
      </c>
      <c r="K19" s="12" t="s">
        <v>10</v>
      </c>
      <c r="L19" s="25" t="s">
        <v>93</v>
      </c>
    </row>
    <row r="20" spans="1:12" s="28" customFormat="1" ht="177.75" customHeight="1" x14ac:dyDescent="0.2">
      <c r="A20" s="12">
        <v>13</v>
      </c>
      <c r="B20" s="13" t="s">
        <v>94</v>
      </c>
      <c r="C20" s="14">
        <v>74417.759999999995</v>
      </c>
      <c r="D20" s="14">
        <v>79627</v>
      </c>
      <c r="E20" s="12" t="s">
        <v>12</v>
      </c>
      <c r="F20" s="46" t="s">
        <v>35</v>
      </c>
      <c r="G20" s="38">
        <v>77131</v>
      </c>
      <c r="H20" s="44" t="str">
        <f t="shared" ref="H20" si="7">F20</f>
        <v>ห้างหุ้นส่วนจำกัด 
อินแอนด์ออนเซอร์วิส</v>
      </c>
      <c r="I20" s="14">
        <f t="shared" si="0"/>
        <v>72085.046728971967</v>
      </c>
      <c r="J20" s="14">
        <f t="shared" ref="J20" si="8">(I20*107)/100</f>
        <v>77131.000000000015</v>
      </c>
      <c r="K20" s="12" t="s">
        <v>10</v>
      </c>
      <c r="L20" s="25" t="s">
        <v>95</v>
      </c>
    </row>
    <row r="21" spans="1:12" ht="42" x14ac:dyDescent="0.55000000000000004">
      <c r="A21" s="16"/>
      <c r="B21" s="17"/>
      <c r="C21" s="18"/>
      <c r="D21" s="18"/>
      <c r="E21" s="16"/>
      <c r="F21" s="11"/>
      <c r="G21" s="19"/>
      <c r="H21" s="11"/>
      <c r="I21" s="39"/>
      <c r="J21" s="20">
        <f>SUM(J8:J20)</f>
        <v>2098047</v>
      </c>
      <c r="K21" s="11"/>
      <c r="L21" s="21"/>
    </row>
    <row r="22" spans="1:12" ht="36" x14ac:dyDescent="0.55000000000000004">
      <c r="A22" s="16"/>
      <c r="B22" s="17" t="s">
        <v>96</v>
      </c>
      <c r="C22" s="22"/>
      <c r="D22" s="18"/>
      <c r="E22" s="16"/>
      <c r="F22" s="11"/>
      <c r="G22" s="19"/>
      <c r="H22" s="11"/>
      <c r="I22" s="39"/>
      <c r="J22" s="23"/>
      <c r="K22" s="11"/>
      <c r="L22" s="21"/>
    </row>
    <row r="23" spans="1:12" ht="17.25" customHeight="1" x14ac:dyDescent="0.55000000000000004">
      <c r="A23" s="16"/>
      <c r="B23" s="17"/>
      <c r="C23" s="22"/>
      <c r="D23" s="24"/>
      <c r="E23" s="16"/>
      <c r="F23" s="11"/>
      <c r="G23" s="19"/>
      <c r="H23" s="11"/>
      <c r="I23" s="11"/>
      <c r="J23" s="23"/>
      <c r="K23" s="11"/>
      <c r="L23" s="21"/>
    </row>
    <row r="24" spans="1:12" ht="36" x14ac:dyDescent="0.55000000000000004">
      <c r="A24" s="16"/>
      <c r="B24" s="11"/>
      <c r="C24" s="16" t="s">
        <v>13</v>
      </c>
      <c r="D24" s="24"/>
      <c r="E24" s="16"/>
      <c r="F24" s="11"/>
      <c r="G24" s="19"/>
      <c r="H24" s="11"/>
      <c r="I24" s="11"/>
      <c r="J24" s="23"/>
      <c r="K24" s="11"/>
      <c r="L24" s="21"/>
    </row>
    <row r="25" spans="1:12" ht="52.5" customHeight="1" x14ac:dyDescent="0.55000000000000004">
      <c r="A25" s="16"/>
      <c r="B25" s="11"/>
      <c r="C25" s="11"/>
      <c r="D25" s="24"/>
      <c r="E25" s="16"/>
      <c r="F25" s="11"/>
      <c r="G25" s="19"/>
      <c r="H25" s="11"/>
      <c r="I25" s="11"/>
      <c r="J25" s="23"/>
      <c r="K25" s="11"/>
      <c r="L25" s="21"/>
    </row>
    <row r="26" spans="1:12" ht="36" x14ac:dyDescent="0.55000000000000004">
      <c r="A26" s="16"/>
      <c r="B26" s="11"/>
      <c r="C26" s="16" t="s">
        <v>39</v>
      </c>
      <c r="D26" s="24"/>
      <c r="E26" s="16"/>
      <c r="F26" s="11"/>
      <c r="G26" s="19"/>
      <c r="H26" s="11"/>
      <c r="I26" s="11"/>
      <c r="J26" s="23"/>
      <c r="K26" s="11"/>
      <c r="L26" s="21"/>
    </row>
    <row r="27" spans="1:12" ht="36" x14ac:dyDescent="0.55000000000000004">
      <c r="A27" s="16"/>
      <c r="B27" s="11"/>
      <c r="C27" s="16" t="s">
        <v>40</v>
      </c>
      <c r="D27" s="24"/>
      <c r="E27" s="16"/>
      <c r="F27" s="11"/>
      <c r="G27" s="19"/>
      <c r="H27" s="11"/>
      <c r="I27" s="11"/>
      <c r="J27" s="23"/>
      <c r="K27" s="11"/>
      <c r="L27" s="21"/>
    </row>
  </sheetData>
  <mergeCells count="18">
    <mergeCell ref="L5:L7"/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</mergeCells>
  <printOptions horizontalCentered="1"/>
  <pageMargins left="0" right="0" top="0.19685039370078741" bottom="0.19685039370078741" header="0.19685039370078741" footer="0.19685039370078741"/>
  <pageSetup paperSize="9" scale="32" orientation="landscape" r:id="rId1"/>
  <headerFooter>
    <oddFooter>Page &amp;P of &amp;N</oddFooter>
  </headerFooter>
  <rowBreaks count="1" manualBreakCount="1">
    <brk id="1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50" zoomScaleSheetLayoutView="50" workbookViewId="0">
      <selection activeCell="I8" sqref="I8"/>
    </sheetView>
  </sheetViews>
  <sheetFormatPr defaultColWidth="9.140625" defaultRowHeight="23.25" x14ac:dyDescent="0.35"/>
  <cols>
    <col min="1" max="1" width="10.140625" style="36" customWidth="1"/>
    <col min="2" max="2" width="95.710937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41" style="3" customWidth="1"/>
    <col min="7" max="7" width="26" style="6" customWidth="1"/>
    <col min="8" max="8" width="40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47.28515625" style="5" customWidth="1"/>
    <col min="13" max="15" width="9.140625" style="3"/>
    <col min="16" max="16384" width="9.140625" style="1"/>
  </cols>
  <sheetData>
    <row r="1" spans="1:15" ht="36" x14ac:dyDescent="0.55000000000000004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ht="36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 ht="36" x14ac:dyDescent="0.55000000000000004">
      <c r="A3" s="60" t="s">
        <v>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5" ht="36" x14ac:dyDescent="0.55000000000000004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5" s="9" customFormat="1" ht="42" customHeight="1" x14ac:dyDescent="0.2">
      <c r="A5" s="62" t="s">
        <v>1</v>
      </c>
      <c r="B5" s="62" t="s">
        <v>5</v>
      </c>
      <c r="C5" s="63" t="s">
        <v>20</v>
      </c>
      <c r="D5" s="63" t="s">
        <v>27</v>
      </c>
      <c r="E5" s="62" t="s">
        <v>6</v>
      </c>
      <c r="F5" s="62" t="s">
        <v>7</v>
      </c>
      <c r="G5" s="62"/>
      <c r="H5" s="62" t="s">
        <v>8</v>
      </c>
      <c r="I5" s="62"/>
      <c r="J5" s="62"/>
      <c r="K5" s="62" t="s">
        <v>9</v>
      </c>
      <c r="L5" s="62" t="s">
        <v>2</v>
      </c>
      <c r="M5" s="8"/>
      <c r="N5" s="8"/>
      <c r="O5" s="8"/>
    </row>
    <row r="6" spans="1:15" s="9" customFormat="1" ht="21" customHeight="1" x14ac:dyDescent="0.2">
      <c r="A6" s="62"/>
      <c r="B6" s="62"/>
      <c r="C6" s="63"/>
      <c r="D6" s="63"/>
      <c r="E6" s="62"/>
      <c r="F6" s="55" t="s">
        <v>3</v>
      </c>
      <c r="G6" s="53" t="s">
        <v>16</v>
      </c>
      <c r="H6" s="55" t="s">
        <v>4</v>
      </c>
      <c r="I6" s="57" t="s">
        <v>19</v>
      </c>
      <c r="J6" s="57" t="s">
        <v>17</v>
      </c>
      <c r="K6" s="62"/>
      <c r="L6" s="62"/>
      <c r="M6" s="8"/>
      <c r="N6" s="8"/>
      <c r="O6" s="8"/>
    </row>
    <row r="7" spans="1:15" s="9" customFormat="1" ht="99" customHeight="1" x14ac:dyDescent="0.2">
      <c r="A7" s="62"/>
      <c r="B7" s="62"/>
      <c r="C7" s="63"/>
      <c r="D7" s="63"/>
      <c r="E7" s="62"/>
      <c r="F7" s="65"/>
      <c r="G7" s="54"/>
      <c r="H7" s="56"/>
      <c r="I7" s="58"/>
      <c r="J7" s="58"/>
      <c r="K7" s="62"/>
      <c r="L7" s="62"/>
      <c r="M7" s="8"/>
      <c r="N7" s="8"/>
      <c r="O7" s="8"/>
    </row>
    <row r="8" spans="1:15" s="10" customFormat="1" ht="267.75" customHeight="1" x14ac:dyDescent="0.2">
      <c r="A8" s="12">
        <v>1</v>
      </c>
      <c r="B8" s="37" t="s">
        <v>43</v>
      </c>
      <c r="C8" s="14">
        <v>785921.5</v>
      </c>
      <c r="D8" s="14">
        <v>841442</v>
      </c>
      <c r="E8" s="40" t="s">
        <v>22</v>
      </c>
      <c r="F8" s="46" t="s">
        <v>35</v>
      </c>
      <c r="G8" s="34">
        <v>518263</v>
      </c>
      <c r="H8" s="40" t="str">
        <f>F8</f>
        <v>ห้างหุ้นส่วนจำกัด 
อินแอนด์ออนเซอร์วิส</v>
      </c>
      <c r="I8" s="14">
        <f t="shared" ref="I8:I18" si="0">G8*100/107</f>
        <v>484357.94392523362</v>
      </c>
      <c r="J8" s="14">
        <f>(I8*107)/100</f>
        <v>518263</v>
      </c>
      <c r="K8" s="40" t="s">
        <v>21</v>
      </c>
      <c r="L8" s="15" t="s">
        <v>44</v>
      </c>
    </row>
    <row r="9" spans="1:15" s="10" customFormat="1" ht="138.75" customHeight="1" x14ac:dyDescent="0.2">
      <c r="A9" s="12">
        <v>2</v>
      </c>
      <c r="B9" s="13" t="s">
        <v>48</v>
      </c>
      <c r="C9" s="14">
        <v>9300000</v>
      </c>
      <c r="D9" s="14">
        <v>8740355</v>
      </c>
      <c r="E9" s="44" t="s">
        <v>22</v>
      </c>
      <c r="F9" s="44" t="s">
        <v>49</v>
      </c>
      <c r="G9" s="34">
        <v>5597238</v>
      </c>
      <c r="H9" s="44" t="str">
        <f t="shared" ref="H9:H12" si="1">F9</f>
        <v>ห้างหุ้นส่วนจำกัด 
ปิยชาติ คอนสตรัคชั่น</v>
      </c>
      <c r="I9" s="14">
        <f t="shared" si="0"/>
        <v>5231063.5514018694</v>
      </c>
      <c r="J9" s="14">
        <f t="shared" ref="J9:J18" si="2">(I9*107)/100</f>
        <v>5597238</v>
      </c>
      <c r="K9" s="44" t="s">
        <v>21</v>
      </c>
      <c r="L9" s="15" t="s">
        <v>50</v>
      </c>
    </row>
    <row r="10" spans="1:15" s="10" customFormat="1" ht="152.25" customHeight="1" x14ac:dyDescent="0.2">
      <c r="A10" s="12">
        <v>3</v>
      </c>
      <c r="B10" s="13" t="s">
        <v>53</v>
      </c>
      <c r="C10" s="14">
        <v>4000000</v>
      </c>
      <c r="D10" s="14">
        <v>3565927</v>
      </c>
      <c r="E10" s="52" t="s">
        <v>22</v>
      </c>
      <c r="F10" s="52" t="s">
        <v>49</v>
      </c>
      <c r="G10" s="34">
        <v>2149859</v>
      </c>
      <c r="H10" s="52" t="str">
        <f t="shared" si="1"/>
        <v>ห้างหุ้นส่วนจำกัด 
ปิยชาติ คอนสตรัคชั่น</v>
      </c>
      <c r="I10" s="14">
        <f t="shared" si="0"/>
        <v>2009214.0186915889</v>
      </c>
      <c r="J10" s="14">
        <f t="shared" si="2"/>
        <v>2149859</v>
      </c>
      <c r="K10" s="52" t="s">
        <v>21</v>
      </c>
      <c r="L10" s="15" t="s">
        <v>54</v>
      </c>
    </row>
    <row r="11" spans="1:15" s="10" customFormat="1" ht="161.25" customHeight="1" x14ac:dyDescent="0.2">
      <c r="A11" s="12">
        <v>4</v>
      </c>
      <c r="B11" s="13" t="s">
        <v>64</v>
      </c>
      <c r="C11" s="14">
        <v>1229684.1100000001</v>
      </c>
      <c r="D11" s="14">
        <v>1315762</v>
      </c>
      <c r="E11" s="44" t="s">
        <v>22</v>
      </c>
      <c r="F11" s="46" t="s">
        <v>35</v>
      </c>
      <c r="G11" s="34">
        <v>861108</v>
      </c>
      <c r="H11" s="44" t="str">
        <f t="shared" si="1"/>
        <v>ห้างหุ้นส่วนจำกัด 
อินแอนด์ออนเซอร์วิส</v>
      </c>
      <c r="I11" s="14">
        <f t="shared" si="0"/>
        <v>804773.83177570091</v>
      </c>
      <c r="J11" s="14">
        <f t="shared" si="2"/>
        <v>861108</v>
      </c>
      <c r="K11" s="44" t="s">
        <v>21</v>
      </c>
      <c r="L11" s="15" t="s">
        <v>65</v>
      </c>
    </row>
    <row r="12" spans="1:15" s="10" customFormat="1" ht="162.75" customHeight="1" x14ac:dyDescent="0.2">
      <c r="A12" s="12">
        <v>5</v>
      </c>
      <c r="B12" s="13" t="s">
        <v>66</v>
      </c>
      <c r="C12" s="14">
        <v>9000000</v>
      </c>
      <c r="D12" s="14">
        <v>8497443</v>
      </c>
      <c r="E12" s="46" t="s">
        <v>22</v>
      </c>
      <c r="F12" s="46" t="s">
        <v>67</v>
      </c>
      <c r="G12" s="34">
        <v>5487523</v>
      </c>
      <c r="H12" s="46" t="str">
        <f t="shared" si="1"/>
        <v>ห้างหุ้นส่วนจำกัด 
พี.บี. 85 การช่าง</v>
      </c>
      <c r="I12" s="14">
        <f t="shared" si="0"/>
        <v>5128526.1682242993</v>
      </c>
      <c r="J12" s="14">
        <f t="shared" si="2"/>
        <v>5487523</v>
      </c>
      <c r="K12" s="46" t="s">
        <v>21</v>
      </c>
      <c r="L12" s="15" t="s">
        <v>68</v>
      </c>
    </row>
    <row r="13" spans="1:15" s="10" customFormat="1" ht="212.25" customHeight="1" x14ac:dyDescent="0.2">
      <c r="A13" s="12">
        <v>6</v>
      </c>
      <c r="B13" s="13" t="s">
        <v>69</v>
      </c>
      <c r="C13" s="14">
        <v>1193409.3500000001</v>
      </c>
      <c r="D13" s="14">
        <v>1276948</v>
      </c>
      <c r="E13" s="46" t="s">
        <v>22</v>
      </c>
      <c r="F13" s="46" t="s">
        <v>67</v>
      </c>
      <c r="G13" s="34">
        <v>879523</v>
      </c>
      <c r="H13" s="52" t="s">
        <v>67</v>
      </c>
      <c r="I13" s="14">
        <f t="shared" si="0"/>
        <v>821984.11214953277</v>
      </c>
      <c r="J13" s="14">
        <f t="shared" si="2"/>
        <v>879523</v>
      </c>
      <c r="K13" s="46" t="s">
        <v>21</v>
      </c>
      <c r="L13" s="15" t="s">
        <v>70</v>
      </c>
    </row>
    <row r="14" spans="1:15" s="10" customFormat="1" ht="212.25" customHeight="1" x14ac:dyDescent="0.2">
      <c r="A14" s="12">
        <v>7</v>
      </c>
      <c r="B14" s="13" t="s">
        <v>74</v>
      </c>
      <c r="C14" s="14">
        <v>925977.57</v>
      </c>
      <c r="D14" s="14">
        <v>990796</v>
      </c>
      <c r="E14" s="52" t="s">
        <v>22</v>
      </c>
      <c r="F14" s="52" t="s">
        <v>37</v>
      </c>
      <c r="G14" s="34">
        <v>568846</v>
      </c>
      <c r="H14" s="52" t="s">
        <v>37</v>
      </c>
      <c r="I14" s="14">
        <f t="shared" si="0"/>
        <v>531631.77570093458</v>
      </c>
      <c r="J14" s="14">
        <f t="shared" si="2"/>
        <v>568846</v>
      </c>
      <c r="K14" s="52" t="s">
        <v>21</v>
      </c>
      <c r="L14" s="15" t="s">
        <v>75</v>
      </c>
    </row>
    <row r="15" spans="1:15" s="10" customFormat="1" ht="212.25" customHeight="1" x14ac:dyDescent="0.2">
      <c r="A15" s="12">
        <v>8</v>
      </c>
      <c r="B15" s="13" t="s">
        <v>76</v>
      </c>
      <c r="C15" s="14">
        <v>880539.25</v>
      </c>
      <c r="D15" s="14">
        <v>942177</v>
      </c>
      <c r="E15" s="52" t="s">
        <v>22</v>
      </c>
      <c r="F15" s="52" t="s">
        <v>37</v>
      </c>
      <c r="G15" s="34">
        <v>693914</v>
      </c>
      <c r="H15" s="52" t="s">
        <v>37</v>
      </c>
      <c r="I15" s="14">
        <f t="shared" si="0"/>
        <v>648517.75700934581</v>
      </c>
      <c r="J15" s="14">
        <f t="shared" si="2"/>
        <v>693914</v>
      </c>
      <c r="K15" s="52" t="s">
        <v>21</v>
      </c>
      <c r="L15" s="15" t="s">
        <v>77</v>
      </c>
    </row>
    <row r="16" spans="1:15" s="10" customFormat="1" ht="146.25" customHeight="1" x14ac:dyDescent="0.2">
      <c r="A16" s="12">
        <v>9</v>
      </c>
      <c r="B16" s="13" t="s">
        <v>66</v>
      </c>
      <c r="C16" s="14">
        <v>14000000</v>
      </c>
      <c r="D16" s="14">
        <v>13155911</v>
      </c>
      <c r="E16" s="52" t="s">
        <v>22</v>
      </c>
      <c r="F16" s="52" t="s">
        <v>84</v>
      </c>
      <c r="G16" s="34">
        <v>7890024</v>
      </c>
      <c r="H16" s="52" t="s">
        <v>84</v>
      </c>
      <c r="I16" s="14">
        <f t="shared" si="0"/>
        <v>7373854.2056074766</v>
      </c>
      <c r="J16" s="14">
        <f t="shared" si="2"/>
        <v>7890024</v>
      </c>
      <c r="K16" s="52" t="s">
        <v>21</v>
      </c>
      <c r="L16" s="15" t="s">
        <v>85</v>
      </c>
    </row>
    <row r="17" spans="1:12" s="10" customFormat="1" ht="146.25" customHeight="1" x14ac:dyDescent="0.2">
      <c r="A17" s="12">
        <v>10</v>
      </c>
      <c r="B17" s="13" t="s">
        <v>66</v>
      </c>
      <c r="C17" s="14">
        <v>14018691.59</v>
      </c>
      <c r="D17" s="14">
        <v>11322844</v>
      </c>
      <c r="E17" s="52" t="s">
        <v>22</v>
      </c>
      <c r="F17" s="52" t="s">
        <v>84</v>
      </c>
      <c r="G17" s="34">
        <v>6787831</v>
      </c>
      <c r="H17" s="52" t="s">
        <v>84</v>
      </c>
      <c r="I17" s="14">
        <f t="shared" si="0"/>
        <v>6343767.2897196263</v>
      </c>
      <c r="J17" s="14">
        <f t="shared" si="2"/>
        <v>6787831</v>
      </c>
      <c r="K17" s="52" t="s">
        <v>21</v>
      </c>
      <c r="L17" s="15" t="s">
        <v>86</v>
      </c>
    </row>
    <row r="18" spans="1:12" s="10" customFormat="1" ht="146.25" customHeight="1" x14ac:dyDescent="0.2">
      <c r="A18" s="12">
        <v>11</v>
      </c>
      <c r="B18" s="13" t="s">
        <v>48</v>
      </c>
      <c r="C18" s="14">
        <v>7400000</v>
      </c>
      <c r="D18" s="14">
        <v>6094413</v>
      </c>
      <c r="E18" s="52" t="s">
        <v>22</v>
      </c>
      <c r="F18" s="52" t="s">
        <v>49</v>
      </c>
      <c r="G18" s="34">
        <v>4393094</v>
      </c>
      <c r="H18" s="52" t="s">
        <v>49</v>
      </c>
      <c r="I18" s="14">
        <f t="shared" si="0"/>
        <v>4105695.3271028036</v>
      </c>
      <c r="J18" s="14">
        <f t="shared" si="2"/>
        <v>4393094</v>
      </c>
      <c r="K18" s="52" t="s">
        <v>21</v>
      </c>
      <c r="L18" s="15" t="s">
        <v>87</v>
      </c>
    </row>
    <row r="19" spans="1:12" s="3" customFormat="1" ht="42" x14ac:dyDescent="0.55000000000000004">
      <c r="A19" s="16"/>
      <c r="B19" s="11"/>
      <c r="C19" s="18"/>
      <c r="D19" s="18"/>
      <c r="E19" s="16"/>
      <c r="F19" s="11"/>
      <c r="G19" s="19"/>
      <c r="H19" s="11"/>
      <c r="I19" s="11"/>
      <c r="J19" s="20">
        <f>SUM(J8:J18)</f>
        <v>35827223</v>
      </c>
      <c r="K19" s="11"/>
      <c r="L19" s="21"/>
    </row>
    <row r="20" spans="1:12" s="3" customFormat="1" ht="36" x14ac:dyDescent="0.55000000000000004">
      <c r="A20" s="16"/>
      <c r="B20" s="11" t="s">
        <v>97</v>
      </c>
      <c r="C20" s="22"/>
      <c r="D20" s="18"/>
      <c r="E20" s="16"/>
      <c r="F20" s="11"/>
      <c r="G20" s="19"/>
      <c r="H20" s="11"/>
      <c r="I20" s="11"/>
      <c r="J20" s="23"/>
      <c r="K20" s="11"/>
      <c r="L20" s="21"/>
    </row>
    <row r="21" spans="1:12" s="3" customFormat="1" ht="17.25" customHeight="1" x14ac:dyDescent="0.55000000000000004">
      <c r="A21" s="35"/>
      <c r="B21" s="11"/>
      <c r="C21" s="11"/>
      <c r="D21" s="24"/>
      <c r="E21" s="16"/>
      <c r="F21" s="11"/>
      <c r="G21" s="19"/>
      <c r="H21" s="11"/>
      <c r="I21" s="11"/>
      <c r="J21" s="23"/>
      <c r="K21" s="11"/>
      <c r="L21" s="21"/>
    </row>
    <row r="22" spans="1:12" s="3" customFormat="1" ht="36" x14ac:dyDescent="0.55000000000000004">
      <c r="A22" s="35"/>
      <c r="B22" s="11"/>
      <c r="C22" s="16" t="s">
        <v>13</v>
      </c>
      <c r="D22" s="24"/>
      <c r="E22" s="16"/>
      <c r="F22" s="11"/>
      <c r="G22" s="19"/>
      <c r="H22" s="11"/>
      <c r="I22" s="11"/>
      <c r="J22" s="23"/>
      <c r="K22" s="11"/>
      <c r="L22" s="21"/>
    </row>
    <row r="23" spans="1:12" s="3" customFormat="1" ht="52.5" customHeight="1" x14ac:dyDescent="0.55000000000000004">
      <c r="A23" s="35"/>
      <c r="B23" s="11"/>
      <c r="C23" s="11"/>
      <c r="D23" s="24"/>
      <c r="E23" s="16"/>
      <c r="F23" s="11"/>
      <c r="G23" s="19"/>
      <c r="H23" s="11"/>
      <c r="I23" s="11"/>
      <c r="J23" s="23"/>
      <c r="K23" s="11"/>
      <c r="L23" s="21"/>
    </row>
    <row r="24" spans="1:12" s="3" customFormat="1" ht="36" x14ac:dyDescent="0.55000000000000004">
      <c r="A24" s="35"/>
      <c r="B24" s="11"/>
      <c r="C24" s="16" t="s">
        <v>39</v>
      </c>
      <c r="D24" s="24"/>
      <c r="E24" s="16"/>
      <c r="F24" s="11"/>
      <c r="G24" s="19"/>
      <c r="H24" s="11"/>
      <c r="I24" s="11"/>
      <c r="J24" s="23"/>
      <c r="K24" s="11"/>
      <c r="L24" s="21"/>
    </row>
    <row r="25" spans="1:12" s="3" customFormat="1" ht="36" x14ac:dyDescent="0.55000000000000004">
      <c r="A25" s="35"/>
      <c r="B25" s="11"/>
      <c r="C25" s="16" t="s">
        <v>40</v>
      </c>
      <c r="D25" s="24"/>
      <c r="E25" s="16"/>
      <c r="F25" s="11"/>
      <c r="G25" s="19"/>
      <c r="H25" s="11"/>
      <c r="I25" s="11"/>
      <c r="J25" s="23"/>
      <c r="K25" s="11"/>
      <c r="L25" s="21"/>
    </row>
    <row r="26" spans="1:12" ht="36" x14ac:dyDescent="0.55000000000000004">
      <c r="A26" s="35"/>
      <c r="B26" s="11"/>
      <c r="C26" s="11"/>
      <c r="D26" s="24"/>
      <c r="E26" s="16"/>
      <c r="F26" s="11"/>
      <c r="G26" s="19"/>
      <c r="H26" s="11"/>
      <c r="I26" s="11"/>
      <c r="J26" s="23"/>
      <c r="K26" s="11"/>
      <c r="L26" s="21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ageMargins left="0.39370078740157483" right="0.19685039370078741" top="0.43307086614173229" bottom="0.19685039370078741" header="0.19685039370078741" footer="0.19685039370078741"/>
  <pageSetup paperSize="9" scale="3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50" zoomScaleNormal="50" zoomScaleSheetLayoutView="50" workbookViewId="0">
      <selection activeCell="E36" sqref="E36"/>
    </sheetView>
  </sheetViews>
  <sheetFormatPr defaultRowHeight="12.75" x14ac:dyDescent="0.2"/>
  <cols>
    <col min="1" max="1" width="10.140625" customWidth="1"/>
    <col min="2" max="2" width="92" customWidth="1"/>
    <col min="3" max="3" width="26.85546875" customWidth="1"/>
    <col min="4" max="4" width="26.7109375" customWidth="1"/>
    <col min="5" max="5" width="22.42578125" customWidth="1"/>
    <col min="6" max="6" width="45.28515625" customWidth="1"/>
    <col min="7" max="7" width="26" customWidth="1"/>
    <col min="8" max="8" width="43.28515625" customWidth="1"/>
    <col min="9" max="9" width="26.28515625" customWidth="1"/>
    <col min="10" max="10" width="27.7109375" customWidth="1"/>
    <col min="11" max="11" width="19.42578125" customWidth="1"/>
    <col min="12" max="12" width="48.5703125" customWidth="1"/>
  </cols>
  <sheetData>
    <row r="1" spans="1:12" ht="36" x14ac:dyDescent="0.55000000000000004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36" x14ac:dyDescent="0.5500000000000000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36" x14ac:dyDescent="0.55000000000000004">
      <c r="A3" s="60" t="s">
        <v>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36" x14ac:dyDescent="0.55000000000000004">
      <c r="A4" s="61" t="s">
        <v>25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61.5" customHeight="1" x14ac:dyDescent="0.2">
      <c r="A5" s="62" t="s">
        <v>1</v>
      </c>
      <c r="B5" s="62" t="s">
        <v>5</v>
      </c>
      <c r="C5" s="63" t="s">
        <v>14</v>
      </c>
      <c r="D5" s="63" t="s">
        <v>27</v>
      </c>
      <c r="E5" s="62" t="s">
        <v>6</v>
      </c>
      <c r="F5" s="62" t="s">
        <v>7</v>
      </c>
      <c r="G5" s="62"/>
      <c r="H5" s="62" t="s">
        <v>8</v>
      </c>
      <c r="I5" s="62"/>
      <c r="J5" s="62"/>
      <c r="K5" s="62" t="s">
        <v>9</v>
      </c>
      <c r="L5" s="62" t="s">
        <v>2</v>
      </c>
    </row>
    <row r="6" spans="1:12" ht="61.5" customHeight="1" x14ac:dyDescent="0.2">
      <c r="A6" s="62"/>
      <c r="B6" s="62"/>
      <c r="C6" s="63"/>
      <c r="D6" s="63"/>
      <c r="E6" s="62"/>
      <c r="F6" s="55" t="s">
        <v>3</v>
      </c>
      <c r="G6" s="53" t="s">
        <v>16</v>
      </c>
      <c r="H6" s="55" t="s">
        <v>4</v>
      </c>
      <c r="I6" s="57" t="s">
        <v>19</v>
      </c>
      <c r="J6" s="57" t="s">
        <v>17</v>
      </c>
      <c r="K6" s="62"/>
      <c r="L6" s="62"/>
    </row>
    <row r="7" spans="1:12" ht="61.5" customHeight="1" x14ac:dyDescent="0.2">
      <c r="A7" s="62"/>
      <c r="B7" s="62"/>
      <c r="C7" s="63"/>
      <c r="D7" s="63"/>
      <c r="E7" s="62"/>
      <c r="F7" s="65"/>
      <c r="G7" s="54"/>
      <c r="H7" s="56"/>
      <c r="I7" s="58"/>
      <c r="J7" s="58"/>
      <c r="K7" s="62"/>
      <c r="L7" s="62"/>
    </row>
    <row r="8" spans="1:12" ht="144" x14ac:dyDescent="0.2">
      <c r="A8" s="12">
        <v>1</v>
      </c>
      <c r="B8" s="13" t="s">
        <v>32</v>
      </c>
      <c r="C8" s="14">
        <v>1000000</v>
      </c>
      <c r="D8" s="14">
        <f>(C8*107)/100</f>
        <v>1070000</v>
      </c>
      <c r="E8" s="43" t="s">
        <v>22</v>
      </c>
      <c r="F8" s="43" t="s">
        <v>28</v>
      </c>
      <c r="G8" s="34">
        <f>J8</f>
        <v>919370.00100000005</v>
      </c>
      <c r="H8" s="43" t="str">
        <f>F8</f>
        <v>หจก.สวนสนการช่าง</v>
      </c>
      <c r="I8" s="14">
        <v>859224.3</v>
      </c>
      <c r="J8" s="14">
        <f>(I8*107)/100</f>
        <v>919370.00100000005</v>
      </c>
      <c r="K8" s="43" t="s">
        <v>21</v>
      </c>
      <c r="L8" s="15" t="s">
        <v>31</v>
      </c>
    </row>
    <row r="9" spans="1:12" ht="42" x14ac:dyDescent="0.55000000000000004">
      <c r="A9" s="16"/>
      <c r="B9" s="11"/>
      <c r="C9" s="18"/>
      <c r="D9" s="18"/>
      <c r="E9" s="16"/>
      <c r="F9" s="11"/>
      <c r="G9" s="19"/>
      <c r="H9" s="11"/>
      <c r="I9" s="11"/>
      <c r="J9" s="20">
        <f>SUM(J8)</f>
        <v>919370.00100000005</v>
      </c>
      <c r="K9" s="11"/>
      <c r="L9" s="21"/>
    </row>
    <row r="10" spans="1:12" ht="36" x14ac:dyDescent="0.55000000000000004">
      <c r="A10" s="16"/>
      <c r="B10" s="11" t="s">
        <v>26</v>
      </c>
      <c r="C10" s="22"/>
      <c r="D10" s="18"/>
      <c r="E10" s="16"/>
      <c r="F10" s="11"/>
      <c r="G10" s="19"/>
      <c r="H10" s="11"/>
      <c r="I10" s="11"/>
      <c r="J10" s="23"/>
      <c r="K10" s="11"/>
      <c r="L10" s="21"/>
    </row>
    <row r="11" spans="1:12" ht="36" x14ac:dyDescent="0.55000000000000004">
      <c r="A11" s="35"/>
      <c r="B11" s="11"/>
      <c r="C11" s="11"/>
      <c r="D11" s="24"/>
      <c r="E11" s="16"/>
      <c r="F11" s="11"/>
      <c r="G11" s="19"/>
      <c r="H11" s="11"/>
      <c r="I11" s="11"/>
      <c r="J11" s="23"/>
      <c r="K11" s="11"/>
      <c r="L11" s="21"/>
    </row>
    <row r="12" spans="1:12" ht="36" x14ac:dyDescent="0.55000000000000004">
      <c r="A12" s="35"/>
      <c r="B12" s="11"/>
      <c r="C12" s="16" t="s">
        <v>13</v>
      </c>
      <c r="D12" s="24"/>
      <c r="E12" s="16"/>
      <c r="F12" s="11"/>
      <c r="G12" s="19"/>
      <c r="H12" s="11"/>
      <c r="I12" s="11"/>
      <c r="J12" s="23"/>
      <c r="K12" s="11"/>
      <c r="L12" s="21"/>
    </row>
    <row r="13" spans="1:12" ht="36" x14ac:dyDescent="0.55000000000000004">
      <c r="A13" s="35"/>
      <c r="B13" s="11"/>
      <c r="C13" s="11"/>
      <c r="D13" s="24"/>
      <c r="E13" s="16"/>
      <c r="F13" s="11"/>
      <c r="G13" s="19"/>
      <c r="H13" s="11"/>
      <c r="I13" s="11"/>
      <c r="J13" s="23"/>
      <c r="K13" s="11"/>
      <c r="L13" s="21"/>
    </row>
    <row r="14" spans="1:12" ht="36" x14ac:dyDescent="0.55000000000000004">
      <c r="A14" s="35"/>
      <c r="B14" s="11"/>
      <c r="C14" s="16" t="s">
        <v>33</v>
      </c>
      <c r="D14" s="24"/>
      <c r="E14" s="16"/>
      <c r="F14" s="11"/>
      <c r="G14" s="19"/>
      <c r="H14" s="11"/>
      <c r="I14" s="11"/>
      <c r="J14" s="23"/>
      <c r="K14" s="11"/>
      <c r="L14" s="21"/>
    </row>
    <row r="15" spans="1:12" ht="36" x14ac:dyDescent="0.55000000000000004">
      <c r="A15" s="35"/>
      <c r="B15" s="11"/>
      <c r="C15" s="16" t="s">
        <v>24</v>
      </c>
      <c r="D15" s="24"/>
      <c r="E15" s="16"/>
      <c r="F15" s="11"/>
      <c r="G15" s="19"/>
      <c r="H15" s="11"/>
      <c r="I15" s="11"/>
      <c r="J15" s="23"/>
      <c r="K15" s="11"/>
      <c r="L15" s="21"/>
    </row>
    <row r="16" spans="1:12" ht="36" x14ac:dyDescent="0.55000000000000004">
      <c r="A16" s="35"/>
      <c r="B16" s="11"/>
      <c r="C16" s="11"/>
      <c r="D16" s="24"/>
      <c r="E16" s="16"/>
      <c r="F16" s="11"/>
      <c r="G16" s="19"/>
      <c r="H16" s="11"/>
      <c r="I16" s="11"/>
      <c r="J16" s="23"/>
      <c r="K16" s="11"/>
      <c r="L16" s="21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ageMargins left="0.39370078740157483" right="0.19685039370078741" top="0.43307086614173229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เฉพาะเจาะจง มี.ค.2564</vt:lpstr>
      <vt:lpstr>ประกวด มี.ค.2564</vt:lpstr>
      <vt:lpstr>คัดเลือก ส.ค. 2563</vt:lpstr>
      <vt:lpstr>'คัดเลือก ส.ค. 2563'!Print_Area</vt:lpstr>
      <vt:lpstr>'เฉพาะเจาะจง มี.ค.2564'!Print_Area</vt:lpstr>
      <vt:lpstr>'ประกวด มี.ค.2564'!Print_Area</vt:lpstr>
      <vt:lpstr>'เฉพาะเจาะจง มี.ค.2564'!Print_Titles</vt:lpstr>
      <vt:lpstr>'ประกวด มี.ค.2564'!Print_Titles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อิศรา อุณหะสูต</cp:lastModifiedBy>
  <cp:lastPrinted>2021-04-01T11:19:42Z</cp:lastPrinted>
  <dcterms:created xsi:type="dcterms:W3CDTF">2015-10-28T04:52:24Z</dcterms:created>
  <dcterms:modified xsi:type="dcterms:W3CDTF">2021-04-01T11:23:28Z</dcterms:modified>
</cp:coreProperties>
</file>