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ก.ค. 68\"/>
    </mc:Choice>
  </mc:AlternateContent>
  <xr:revisionPtr revIDLastSave="0" documentId="8_{EF12192D-79D5-4E70-AC96-77E3E7BCDDC0}" xr6:coauthVersionLast="36" xr6:coauthVersionMax="36" xr10:uidLastSave="{00000000-0000-0000-0000-000000000000}"/>
  <bookViews>
    <workbookView xWindow="0" yWindow="0" windowWidth="14610" windowHeight="5760" xr2:uid="{00000000-000D-0000-FFFF-FFFF00000000}"/>
  </bookViews>
  <sheets>
    <sheet name="วิธีเฉพาะเจาะจง" sheetId="4" r:id="rId1"/>
    <sheet name="วิธีคัดเลือก" sheetId="5" state="hidden" r:id="rId2"/>
    <sheet name="คัดเลือก" sheetId="7" r:id="rId3"/>
    <sheet name="วิธี e-bidding" sheetId="2" r:id="rId4"/>
    <sheet name="ทดรองจ่าย" sheetId="8" r:id="rId5"/>
  </sheets>
  <definedNames>
    <definedName name="_xlnm.Print_Area" localSheetId="2">คัดเลือก!$A$1:$K$16</definedName>
    <definedName name="_xlnm.Print_Area" localSheetId="4">ทดรองจ่าย!$A$1:$K$17</definedName>
    <definedName name="_xlnm.Print_Area" localSheetId="3">'วิธี e-bidding'!$A$1:$K$18</definedName>
    <definedName name="_xlnm.Print_Area" localSheetId="1">วิธีคัดเลือก!$A$1:$K$22</definedName>
    <definedName name="_xlnm.Print_Area" localSheetId="0">วิธีเฉพาะเจาะจง!$A$1:$K$26</definedName>
    <definedName name="_xlnm.Print_Titles" localSheetId="2">คัดเลือก!$1:$8</definedName>
    <definedName name="_xlnm.Print_Titles" localSheetId="3">'วิธี e-bidding'!$1:$8</definedName>
    <definedName name="_xlnm.Print_Titles" localSheetId="0">วิธีเฉพาะเจาะจง!$1:$8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2" l="1"/>
  <c r="H16" i="7"/>
  <c r="I26" i="4"/>
  <c r="A2" i="2" l="1"/>
  <c r="A4" i="8"/>
  <c r="A2" i="8"/>
  <c r="I17" i="7" l="1"/>
  <c r="H30" i="4" l="1"/>
  <c r="A2" i="7"/>
  <c r="A4" i="2" l="1"/>
  <c r="A4" i="7"/>
  <c r="I20" i="5"/>
</calcChain>
</file>

<file path=xl/sharedStrings.xml><?xml version="1.0" encoding="utf-8"?>
<sst xmlns="http://schemas.openxmlformats.org/spreadsheetml/2006/main" count="236" uniqueCount="117">
  <si>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</si>
  <si>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</si>
  <si>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</si>
  <si>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</si>
  <si>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</si>
  <si>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</si>
  <si>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</si>
  <si>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</si>
  <si>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</si>
  <si>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</si>
  <si>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</si>
  <si>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</si>
  <si>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</si>
  <si>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</si>
  <si>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สำนักงานประปาสาขาบางกอกน้อย การประปานครหลวง</t>
  </si>
  <si>
    <t>วิธี e-bidding</t>
  </si>
  <si>
    <t>วิธีเฉพาะเจาะจง</t>
  </si>
  <si>
    <t>วิธีคัดเลือก</t>
  </si>
  <si>
    <t>สรุปผลการดำเนินการจัดซื้อจัดจ้างในรอบเดือนมีนาคม 2561</t>
  </si>
  <si>
    <t>วันที่ 1-31 มีนาคม พ.ศ.2561</t>
  </si>
  <si>
    <t>รวม</t>
  </si>
  <si>
    <t xml:space="preserve"> </t>
  </si>
  <si>
    <t>ราคาเหมาะสม</t>
  </si>
  <si>
    <t>เฉพาะเจาะจง</t>
  </si>
  <si>
    <t xml:space="preserve">ไม่มีการจัดซื้อจัดจ้างโดยวิธีคัดเลือก ในเดือนนี้ </t>
  </si>
  <si>
    <t xml:space="preserve">ไม่มีการจัดซื้อจัดจ้างโดยวิธี e-biddings ในเดือนนี้ </t>
  </si>
  <si>
    <t>ราคาต่ำสุด</t>
  </si>
  <si>
    <t>รวม  ต.ค.2567</t>
  </si>
  <si>
    <t>แบบ สขร. 1</t>
  </si>
  <si>
    <t>ส่วนกลาง สำนักงานประปาสาขาบางกอกน้อย การประปานครหลวง</t>
  </si>
  <si>
    <t>งานจัดซื้อ/จัดจ้าง</t>
  </si>
  <si>
    <t>ทดรองจ่าย</t>
  </si>
  <si>
    <t>คัดเลือก</t>
  </si>
  <si>
    <t>ราคาเฉพาะเจาะจง</t>
  </si>
  <si>
    <t>ราคาที่เหมาะสม</t>
  </si>
  <si>
    <t>E-bidding</t>
  </si>
  <si>
    <t>นายจักรพันธ์ ปั้นจีน</t>
  </si>
  <si>
    <t>วันที่ 1-31 กรกฎาคม พ.ศ.2568</t>
  </si>
  <si>
    <t>สรุปผลการดำเนินการจัดซื้อจัดจ้างในรอบเดือนกรกฎาคม 2568</t>
  </si>
  <si>
    <t>งานจ้างก่อสร้างวางท่อประปาและงานที่เกี่ยวข้อง ด้านลดน้ำสูญเสีย พื้นที่สำนักงานประปาสาขาบางกอกน้อย เลขที่ ป01-35-68</t>
  </si>
  <si>
    <t xml:space="preserve">ห้างหุ้นส่วนจำกัด สุพรรณเทพประทานพร
บริษัท บี.อาร์.แอล. คอร์ปอเรชั่น จำกัด
ห้างหุ้นส่วนจำกัด ไทยยุดาการช่าง
</t>
  </si>
  <si>
    <t>1,202,229.70 
1,223,765.00 
1,224,000.00</t>
  </si>
  <si>
    <t>ห้างหุ้นส่วนจำกัด สุพรรณเทพประทานพร</t>
  </si>
  <si>
    <t>เลขที่ 3300070406 วันที่ 2 กรกฎาคม 2568</t>
  </si>
  <si>
    <t>งานจ้างก่อสร้างวางท่อประปาและงานที่เกี่ยวข้อง ด้านปรับปรุงกำลังน้ำ พื้นที่สำนักงานประปาสาขาบางกอกน้อย ไม่ระบุเส้นทาง (Open end) เลขที่ ปป01-03-68</t>
  </si>
  <si>
    <t>บริษัท เซน เทค (โกลบอล) จำกัด 
ห้างหุ้นส่วนจำกัด ไทยยุดาการช่าง 
บริษัท โอสิริแอนด์ซันส์ จำกัด</t>
  </si>
  <si>
    <t>749,994.00 
759,000.00
859,000.00</t>
  </si>
  <si>
    <t>บริษัท เซน เทค (โกลบอล) จำกัด</t>
  </si>
  <si>
    <t>เลขที่ 3300070480 วันที่ 7 กรกฎาคม 2568</t>
  </si>
  <si>
    <t>งานจ้างก่อสร้างวางท่อประปาและงานที่เกี่ยวข้อง ด้านขยายเขตจำหน่ายน้ำ (รับจ้างงาน) ย้ายแนวท่อบริเวณถนนจรัญสนิทวงศ์ช่วงก่อนเลี้ยงซ้ายถนนเลียบทางรถไฟ เลขที่ วธ01-20-68</t>
  </si>
  <si>
    <t>หจก.สุริยภัณฑ์การช่าง</t>
  </si>
  <si>
    <t>เลขที่ 3300070488 วันที่ 7 กรกฎาคม 2568</t>
  </si>
  <si>
    <t>งานซ่อมท่อประปาแตกรั่วและงานที่เกี่ยวข้อง พื้นที่สำนักงานประปาสาขาบางกอกน้อย (โซน 3, 4 และ 9 ยกเว้นพื้นที่ในสัญญาจ้างบริหารจัดการน้ำสูญเสีย) เลขที่ ซป01-06-68</t>
  </si>
  <si>
    <t>บริษัท ดี อี ซี เอ็ม จำกัด</t>
  </si>
  <si>
    <t>เลขที่ 3300070505 วันที่ 8 กรกฎาคม 2568</t>
  </si>
  <si>
    <t>งานจ้างก่อสร้างวางท่อประปาและงานที่เกี่ยวข้อง ด้านลดน้ำสูญเสีย พื้นที่สำนักงานประปาสาขาบางกอกน้อย เลขที่ ป01-33-68</t>
  </si>
  <si>
    <t>บจก.เอสพี เจริญทรัพย์ ก่อสร้าง</t>
  </si>
  <si>
    <t>เลขที่ 3300070535 วันที่ 9 กรกฎาคม 2568</t>
  </si>
  <si>
    <t>งานสำรวจหาจุดรั่วในระบบจ่ายน้ำ พื้นที่สำนักงานประปาสาขาบางกอกน้อย เลขที่ สร01-03-68</t>
  </si>
  <si>
    <t>บจก.เอสพี วอเตอร์</t>
  </si>
  <si>
    <t>เลขที่ 3300070598 วันที่ 16 กรกฎาคม 2568</t>
  </si>
  <si>
    <t>งานซื้อตลับหมึกเครื่องพิมพ์ ของสำนักงานประปาสาขาบางกอกน้อย เลขที่ ซท01-06-68</t>
  </si>
  <si>
    <t>บริษัท ทรัพย์อรุณพง จำกัด</t>
  </si>
  <si>
    <t>เลขที่ 3300070609 วันที่ 17 กรกฎาคม 2568</t>
  </si>
  <si>
    <t>งานจ้างก่อสร้างวางท่อประปาและงานที่เกี่ยวข้อง ด้านลดน้ำสูญเสีย พื้นที่สำนักงานประปาสาขาบางกอกน้อย เลขที่ ป01-43-68</t>
  </si>
  <si>
    <t>หจก. กมลธนนันท์</t>
  </si>
  <si>
    <t>เลขที่ 3300070656 วันที่ 21 กรกฎาคม 2568</t>
  </si>
  <si>
    <t>งานซื้อกระดาษบัตรคิว ของสำนักงานประปาสาขาบางกอกน้อย เลขที่ ซท01-07-68</t>
  </si>
  <si>
    <t>บริษัท เดพ โซลูชั่น จำกัด</t>
  </si>
  <si>
    <t>เลขที่ 3300070664 วันที่ 21 กรกฎาคม 2568</t>
  </si>
  <si>
    <t>งานจ้างก่อสร้างวางท่อประปาและงานที่เกี่ยวข้อง ด้านลดน้ำสูญเสีย พื้นที่สำนักงานประปาสาขาบางกอกน้อย เลขที่ ป01-38-68</t>
  </si>
  <si>
    <t>ห้างหุ้นส่วนจำกัด ไทยเจริญคอนสตรัคชั่น (1971)
ห้างหุ้นส่วนจำกัด เอ็กซ์พลัมบิ้ง
ห้างหุ้นส่วนจำกัด กมลธนนันท์
ห้างหุ้นส่วนจำกัด สุริยภัณฑ์ การช่าง</t>
  </si>
  <si>
    <t>19,376,000.00 
19,665,000.00 
19,765,000.00 
19,800,000.00</t>
  </si>
  <si>
    <t>ห้างหุ้นส่วนจำกัด ไทยเจริญคอนสตรัคชั่น (1971)</t>
  </si>
  <si>
    <t>เลขที่ 3300070731 วันที่ 25 กรกฎาคม 2568</t>
  </si>
  <si>
    <t>งานจ้างก่อสร้างวางท่อประปาและงานที่เกี่ยวข้อง ด้านลดน้ำสูญเสีย พื้นที่สำนักงานประปาสาขาบางกอกน้อย เลขที่ ป01-39-68</t>
  </si>
  <si>
    <t>บจก.อัสสากิตติ</t>
  </si>
  <si>
    <t>เลขที่ 3300070782 วันที่ 31 กรกฎาคม 2568</t>
  </si>
  <si>
    <t>งานจ้างก่อสร้างวางท่อประปาและงานที่เกี่ยวข้อง ด้านลดน้ำสูญเสีย พื้นที่สำนักงานประปาสาขาบางกอกน้อย เลขที่ ป01-42-68</t>
  </si>
  <si>
    <t>บริษัท ไทคูนวณิชย์ จำกัด</t>
  </si>
  <si>
    <t>เลขที่ 3300070792 วันที่ 31 กรกฎาคม 2568</t>
  </si>
  <si>
    <t>หจก.พีชญาก่อสร้าง(1958)</t>
  </si>
  <si>
    <t>เลขที่ 3300070448 วันที่ 4 กรกฎาคม 2568</t>
  </si>
  <si>
    <t>บริษัท พราวด์๑ จำกัด</t>
  </si>
  <si>
    <t>บริษัท พราวด์ ๑ จก.</t>
  </si>
  <si>
    <t>เลขที่ 3300070484 วันที่ 7 กรกฎาคม 2568</t>
  </si>
  <si>
    <t>งานจ้างก่อสร้างวางท่อประปาและงานที่เกี่ยวข้องด้านปรับปรุงกำลังน้ำ พื้นที่สำนักงานประปาสาขาบางกอกน้อย ไม่ระบุเส้นทาง (Open end) เลขที่ ปป01-17-68</t>
  </si>
  <si>
    <t>งานจ้างก่อสร้างวางท่อประปาและงานที่เกี่ยวข้องด้านลดน้ำสูญเสีย พื้นที่สำนักงานประปาสาขาบางกอกน้อย เลขที่ ป01-37-68</t>
  </si>
  <si>
    <t>แบตเตอร์รี่รถยนต์ 99-3656 (สพด.)</t>
  </si>
  <si>
    <t>ร้านปิ๊กแบตเตอร์รี่</t>
  </si>
  <si>
    <t>สกลสสบ 600/2568 ลว 1 กรกฎาคม 2568</t>
  </si>
  <si>
    <t>เติมน้ำมันรถยนต์ทดแทน ทะเบียน 1 ขญ-4552</t>
  </si>
  <si>
    <t>บริษัท ยูเนี่ยน อินฟินิตี้ กรุ๊ป จำกัด</t>
  </si>
  <si>
    <t>สกลสสบ 598/2568 ลว 1กรกฏาคม 2568</t>
  </si>
  <si>
    <t>เติมน้ำมันรถยนต์ทดแทน ทะเบียน 3 ขผ-3484</t>
  </si>
  <si>
    <t>บริษััท ปตท.บริหารธุรกิจค้าปลีก จำกัด,บริษัท ชัยพร ปิโตเลียม จำกัด</t>
  </si>
  <si>
    <t>สกลสสบ 614/2568 ลว 3กรกฏาคม 2568</t>
  </si>
  <si>
    <t>จ้างซ่อมไฟสปอร์ตไลท์</t>
  </si>
  <si>
    <t>ห้างหุ้นส่วนจำกัด กมลธนนันท์</t>
  </si>
  <si>
    <t>สกลสสบ 613/2568 ลว 3กรกฏาคม 2568</t>
  </si>
  <si>
    <t>ซื้อป้ายประกาศสิทธินายจ้าง ลูกจ้างฯ</t>
  </si>
  <si>
    <t>สสบ 607/2568 ลว 3 กรกฏาคม 2568</t>
  </si>
  <si>
    <t>ซื้ื้อสายฉีดชำระ</t>
  </si>
  <si>
    <t>แจ่มจริง ประปาไฟฟ้า</t>
  </si>
  <si>
    <t>สกลสสบ 616/2568 ลว 3 กรกฏาคม 2568</t>
  </si>
  <si>
    <t>สกลสสบ 643/2568 ลว 14 กรกฎาคม 2568</t>
  </si>
  <si>
    <t>ค่าจ้างเหมาเรือประจำเดือน กรกฎาคม 2568</t>
  </si>
  <si>
    <t>สสบ 651/2568 ลว 16 กรกฎาคม 2568</t>
  </si>
  <si>
    <t>จ้างจัดสแตนดอกไม้สำหรับตกแต่งสถานที่</t>
  </si>
  <si>
    <t>ร้านดอกไม้ยิ้มหวานฟลาวเวอร์</t>
  </si>
  <si>
    <t>สกลสสบ 669/2568 ลว 22 กรฎาคม 2568</t>
  </si>
  <si>
    <t>จ้างทำตรายาง</t>
  </si>
  <si>
    <t>ร้านวรชิตตรายาง</t>
  </si>
  <si>
    <t>สกลสสบ 672/2568 ลว 24 กรกฎาคม 2568</t>
  </si>
  <si>
    <t>ห้างหุ้นส่วนจำกัด ระวิไซน์ (สำนักงานใหญ่)</t>
  </si>
  <si>
    <t>จ้างทำป้ายประชาสัมพันธ์จราจรเข้า-ออก</t>
  </si>
  <si>
    <t>บริษัท ปตท.บริหารธุรกิจค้าปลีก จำกัด,บริษัท ชัยพร ปิโตเลียม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</si>
</sst>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3"/>
      <name val="TH SarabunPSK"/>
      <family val="2"/>
    </font>
    <font>
      <sz val="13.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b/>
      <u/>
      <sz val="14"/>
      <color theme="1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3" borderId="0" xfId="1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43" fontId="7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3" fontId="2" fillId="3" borderId="4" xfId="1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4" xfId="1" applyFont="1" applyFill="1" applyBorder="1" applyAlignment="1">
      <alignment horizontal="left" vertical="center"/>
    </xf>
    <xf numFmtId="43" fontId="5" fillId="0" borderId="4" xfId="1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3" borderId="5" xfId="1" applyFont="1" applyFill="1" applyBorder="1" applyAlignment="1">
      <alignment horizontal="left" vertical="center"/>
    </xf>
    <xf numFmtId="43" fontId="7" fillId="3" borderId="5" xfId="1" applyFont="1" applyFill="1" applyBorder="1" applyAlignment="1">
      <alignment horizontal="center" vertical="center" wrapText="1"/>
    </xf>
    <xf numFmtId="0" fontId="10" fillId="3" borderId="0" xfId="0" quotePrefix="1" applyFont="1" applyFill="1" applyBorder="1" applyAlignment="1">
      <alignment vertical="center" wrapText="1"/>
    </xf>
    <xf numFmtId="43" fontId="7" fillId="3" borderId="6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 wrapText="1"/>
    </xf>
    <xf numFmtId="43" fontId="10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43" fontId="10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left" vertical="center"/>
    </xf>
    <xf numFmtId="43" fontId="7" fillId="3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2" fillId="3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43" fontId="7" fillId="3" borderId="5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wrapText="1"/>
    </xf>
    <xf numFmtId="43" fontId="2" fillId="0" borderId="5" xfId="1" applyFont="1" applyFill="1" applyBorder="1" applyAlignment="1">
      <alignment vertical="center"/>
    </xf>
    <xf numFmtId="43" fontId="2" fillId="0" borderId="5" xfId="1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horizontal="center" vertical="center" wrapText="1"/>
    </xf>
    <xf numFmtId="43" fontId="2" fillId="3" borderId="5" xfId="1" applyFont="1" applyFill="1" applyBorder="1" applyAlignment="1">
      <alignment horizontal="left" vertical="center"/>
    </xf>
    <xf numFmtId="43" fontId="4" fillId="0" borderId="5" xfId="1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43" fontId="7" fillId="3" borderId="1" xfId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 wrapText="1"/>
    </xf>
    <xf numFmtId="43" fontId="2" fillId="0" borderId="8" xfId="1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wrapText="1"/>
    </xf>
    <xf numFmtId="43" fontId="7" fillId="0" borderId="1" xfId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center" vertical="center" wrapText="1"/>
    </xf>
    <xf numFmtId="43" fontId="2" fillId="3" borderId="1" xfId="4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2" fillId="3" borderId="0" xfId="0" applyFont="1" applyFill="1"/>
    <xf numFmtId="0" fontId="2" fillId="3" borderId="10" xfId="0" applyFont="1" applyFill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/>
    </xf>
    <xf numFmtId="43" fontId="2" fillId="3" borderId="1" xfId="1" applyFont="1" applyFill="1" applyBorder="1" applyAlignment="1">
      <alignment horizontal="right" vertical="center"/>
    </xf>
    <xf numFmtId="43" fontId="7" fillId="3" borderId="1" xfId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3" fontId="7" fillId="3" borderId="6" xfId="1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43" fontId="7" fillId="3" borderId="5" xfId="1" applyFont="1" applyFill="1" applyBorder="1" applyAlignment="1">
      <alignment vertical="center"/>
    </xf>
    <xf numFmtId="43" fontId="7" fillId="3" borderId="1" xfId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3" fontId="7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4" fontId="13" fillId="4" borderId="1" xfId="0" applyNumberFormat="1" applyFont="1" applyFill="1" applyBorder="1" applyAlignment="1">
      <alignment horizontal="right" vertical="top" wrapText="1"/>
    </xf>
    <xf numFmtId="4" fontId="13" fillId="4" borderId="1" xfId="0" applyNumberFormat="1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4" fontId="13" fillId="4" borderId="1" xfId="0" applyNumberFormat="1" applyFont="1" applyFill="1" applyBorder="1" applyAlignment="1">
      <alignment vertical="top" wrapText="1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4" fontId="13" fillId="0" borderId="1" xfId="0" applyNumberFormat="1" applyFont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</cellXfs>
  <cellStyles count="11">
    <cellStyle name="Comma" xfId="1" builtinId="3"/>
    <cellStyle name="Comma 2" xfId="2" xr:uid="{00000000-0005-0000-0000-000001000000}"/>
    <cellStyle name="Comma 2 2" xfId="3" xr:uid="{00000000-0005-0000-0000-000002000000}"/>
    <cellStyle name="Comma 2 2 2" xfId="8" xr:uid="{00000000-0005-0000-0000-000003000000}"/>
    <cellStyle name="Comma 2 3" xfId="7" xr:uid="{00000000-0005-0000-0000-000004000000}"/>
    <cellStyle name="Comma 3" xfId="4" xr:uid="{00000000-0005-0000-0000-000005000000}"/>
    <cellStyle name="Comma 3 2" xfId="9" xr:uid="{00000000-0005-0000-0000-000006000000}"/>
    <cellStyle name="Comma 4" xfId="6" xr:uid="{00000000-0005-0000-0000-000007000000}"/>
    <cellStyle name="Normal" xfId="0" builtinId="0"/>
    <cellStyle name="Normal 2" xfId="5" xr:uid="{00000000-0005-0000-0000-000009000000}"/>
    <cellStyle name="Normal 2 2" xfId="10" xr:uid="{00000000-0005-0000-0000-00000A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30"/>
  <sheetViews>
    <sheetView tabSelected="1" showRuler="0" view="pageBreakPreview" zoomScaleNormal="100" zoomScaleSheetLayoutView="100" workbookViewId="0">
      <pane ySplit="8" topLeftCell="A12" activePane="bottomLeft" state="frozen"/>
      <selection pane="bottomLeft" activeCell="B12" sqref="B12"/>
    </sheetView>
  </sheetViews>
  <sheetFormatPr defaultRowHeight="18.75" x14ac:dyDescent="0.3"/>
  <cols>
    <col min="1" max="1" width="5.7109375" style="7" customWidth="1"/>
    <col min="2" max="2" width="23.140625" style="7" customWidth="1"/>
    <col min="3" max="3" width="13.5703125" style="7" bestFit="1" customWidth="1"/>
    <col min="4" max="4" width="12.7109375" style="7" customWidth="1"/>
    <col min="5" max="5" width="11.7109375" style="7" customWidth="1"/>
    <col min="6" max="6" width="23.7109375" style="8" customWidth="1"/>
    <col min="7" max="7" width="14.5703125" style="7" bestFit="1" customWidth="1"/>
    <col min="8" max="8" width="23" style="7" customWidth="1"/>
    <col min="9" max="9" width="19.85546875" style="7" customWidth="1"/>
    <col min="10" max="10" width="13.42578125" style="7" customWidth="1"/>
    <col min="11" max="11" width="34.8554687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133" t="s">
        <v>38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s="6" customFormat="1" ht="20.25" customHeight="1" x14ac:dyDescent="0.2">
      <c r="A3" s="133" t="s">
        <v>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s="6" customFormat="1" ht="20.25" customHeight="1" x14ac:dyDescent="0.2">
      <c r="A4" s="133" t="s">
        <v>37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34" t="s">
        <v>16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</row>
    <row r="7" spans="1:11" ht="19.5" customHeight="1" x14ac:dyDescent="0.3">
      <c r="A7" s="136" t="s">
        <v>4</v>
      </c>
      <c r="B7" s="132" t="s">
        <v>5</v>
      </c>
      <c r="C7" s="137" t="s">
        <v>11</v>
      </c>
      <c r="D7" s="136" t="s">
        <v>10</v>
      </c>
      <c r="E7" s="132" t="s">
        <v>1</v>
      </c>
      <c r="F7" s="132" t="s">
        <v>2</v>
      </c>
      <c r="G7" s="132"/>
      <c r="H7" s="132" t="s">
        <v>13</v>
      </c>
      <c r="I7" s="132"/>
      <c r="J7" s="136" t="s">
        <v>3</v>
      </c>
      <c r="K7" s="137" t="s">
        <v>12</v>
      </c>
    </row>
    <row r="8" spans="1:11" ht="51.75" customHeight="1" x14ac:dyDescent="0.3">
      <c r="A8" s="136"/>
      <c r="B8" s="132"/>
      <c r="C8" s="138"/>
      <c r="D8" s="136"/>
      <c r="E8" s="132"/>
      <c r="F8" s="12" t="s">
        <v>6</v>
      </c>
      <c r="G8" s="11" t="s">
        <v>7</v>
      </c>
      <c r="H8" s="12" t="s">
        <v>8</v>
      </c>
      <c r="I8" s="11" t="s">
        <v>9</v>
      </c>
      <c r="J8" s="136"/>
      <c r="K8" s="138"/>
    </row>
    <row r="9" spans="1:11" s="101" customFormat="1" ht="131.25" x14ac:dyDescent="0.3">
      <c r="A9" s="78">
        <v>1</v>
      </c>
      <c r="B9" s="79" t="s">
        <v>86</v>
      </c>
      <c r="C9" s="73">
        <v>499904</v>
      </c>
      <c r="D9" s="73">
        <v>497174</v>
      </c>
      <c r="E9" s="72" t="s">
        <v>23</v>
      </c>
      <c r="F9" s="76" t="s">
        <v>81</v>
      </c>
      <c r="G9" s="73">
        <v>472321</v>
      </c>
      <c r="H9" s="76" t="s">
        <v>81</v>
      </c>
      <c r="I9" s="73">
        <v>472321</v>
      </c>
      <c r="J9" s="71" t="s">
        <v>22</v>
      </c>
      <c r="K9" s="70" t="s">
        <v>82</v>
      </c>
    </row>
    <row r="10" spans="1:11" s="101" customFormat="1" ht="93.75" customHeight="1" x14ac:dyDescent="0.3">
      <c r="A10" s="78">
        <v>2</v>
      </c>
      <c r="B10" s="100" t="s">
        <v>87</v>
      </c>
      <c r="C10" s="91">
        <v>498085</v>
      </c>
      <c r="D10" s="91">
        <v>492561</v>
      </c>
      <c r="E10" s="72" t="s">
        <v>23</v>
      </c>
      <c r="F10" s="78" t="s">
        <v>83</v>
      </c>
      <c r="G10" s="91">
        <v>467823</v>
      </c>
      <c r="H10" s="78" t="s">
        <v>84</v>
      </c>
      <c r="I10" s="107">
        <v>467823</v>
      </c>
      <c r="J10" s="71" t="s">
        <v>22</v>
      </c>
      <c r="K10" s="70" t="s">
        <v>85</v>
      </c>
    </row>
    <row r="11" spans="1:11" s="101" customFormat="1" ht="131.25" x14ac:dyDescent="0.3">
      <c r="A11" s="78">
        <v>3</v>
      </c>
      <c r="B11" s="100" t="s">
        <v>49</v>
      </c>
      <c r="C11" s="91">
        <v>203300</v>
      </c>
      <c r="D11" s="91">
        <v>199092</v>
      </c>
      <c r="E11" s="95" t="s">
        <v>23</v>
      </c>
      <c r="F11" s="76" t="s">
        <v>50</v>
      </c>
      <c r="G11" s="91">
        <v>191135</v>
      </c>
      <c r="H11" s="76" t="s">
        <v>50</v>
      </c>
      <c r="I11" s="107">
        <v>191135</v>
      </c>
      <c r="J11" s="107" t="s">
        <v>22</v>
      </c>
      <c r="K11" s="108" t="s">
        <v>51</v>
      </c>
    </row>
    <row r="12" spans="1:11" ht="114.75" customHeight="1" x14ac:dyDescent="0.3">
      <c r="A12" s="78">
        <v>4</v>
      </c>
      <c r="B12" s="100" t="s">
        <v>55</v>
      </c>
      <c r="C12" s="91">
        <v>498085</v>
      </c>
      <c r="D12" s="91">
        <v>480194</v>
      </c>
      <c r="E12" s="95" t="s">
        <v>23</v>
      </c>
      <c r="F12" s="78" t="s">
        <v>56</v>
      </c>
      <c r="G12" s="91">
        <v>455992</v>
      </c>
      <c r="H12" s="78" t="s">
        <v>56</v>
      </c>
      <c r="I12" s="91">
        <v>455992</v>
      </c>
      <c r="J12" s="107" t="s">
        <v>22</v>
      </c>
      <c r="K12" s="108" t="s">
        <v>57</v>
      </c>
    </row>
    <row r="13" spans="1:11" ht="89.25" customHeight="1" x14ac:dyDescent="0.3">
      <c r="A13" s="78">
        <v>5</v>
      </c>
      <c r="B13" s="100" t="s">
        <v>58</v>
      </c>
      <c r="C13" s="91">
        <v>417300</v>
      </c>
      <c r="D13" s="91">
        <v>417129.87</v>
      </c>
      <c r="E13" s="95" t="s">
        <v>23</v>
      </c>
      <c r="F13" s="78" t="s">
        <v>59</v>
      </c>
      <c r="G13" s="91">
        <v>408768.89</v>
      </c>
      <c r="H13" s="78" t="s">
        <v>59</v>
      </c>
      <c r="I13" s="91">
        <v>408768.89</v>
      </c>
      <c r="J13" s="107" t="s">
        <v>22</v>
      </c>
      <c r="K13" s="108" t="s">
        <v>60</v>
      </c>
    </row>
    <row r="14" spans="1:11" ht="103.5" customHeight="1" x14ac:dyDescent="0.3">
      <c r="A14" s="78">
        <v>6</v>
      </c>
      <c r="B14" s="100" t="s">
        <v>61</v>
      </c>
      <c r="C14" s="91">
        <v>254328.3</v>
      </c>
      <c r="D14" s="91">
        <v>254328.3</v>
      </c>
      <c r="E14" s="95" t="s">
        <v>23</v>
      </c>
      <c r="F14" s="78" t="s">
        <v>62</v>
      </c>
      <c r="G14" s="91">
        <v>254328.3</v>
      </c>
      <c r="H14" s="78" t="s">
        <v>62</v>
      </c>
      <c r="I14" s="91">
        <v>254328.3</v>
      </c>
      <c r="J14" s="107" t="s">
        <v>22</v>
      </c>
      <c r="K14" s="108" t="s">
        <v>63</v>
      </c>
    </row>
    <row r="15" spans="1:11" ht="95.25" customHeight="1" x14ac:dyDescent="0.3">
      <c r="A15" s="78">
        <v>7</v>
      </c>
      <c r="B15" s="100" t="s">
        <v>64</v>
      </c>
      <c r="C15" s="91">
        <v>428000</v>
      </c>
      <c r="D15" s="91">
        <v>373651</v>
      </c>
      <c r="E15" s="95" t="s">
        <v>23</v>
      </c>
      <c r="F15" s="78" t="s">
        <v>65</v>
      </c>
      <c r="G15" s="91">
        <v>354966</v>
      </c>
      <c r="H15" s="78" t="s">
        <v>65</v>
      </c>
      <c r="I15" s="91">
        <v>354966</v>
      </c>
      <c r="J15" s="107" t="s">
        <v>22</v>
      </c>
      <c r="K15" s="108" t="s">
        <v>66</v>
      </c>
    </row>
    <row r="16" spans="1:11" ht="83.25" customHeight="1" x14ac:dyDescent="0.3">
      <c r="A16" s="78">
        <v>8</v>
      </c>
      <c r="B16" s="100" t="s">
        <v>67</v>
      </c>
      <c r="C16" s="91">
        <v>8025</v>
      </c>
      <c r="D16" s="91">
        <v>8025</v>
      </c>
      <c r="E16" s="95" t="s">
        <v>23</v>
      </c>
      <c r="F16" s="78" t="s">
        <v>68</v>
      </c>
      <c r="G16" s="91">
        <v>8025</v>
      </c>
      <c r="H16" s="78" t="s">
        <v>68</v>
      </c>
      <c r="I16" s="91">
        <v>8025</v>
      </c>
      <c r="J16" s="107" t="s">
        <v>22</v>
      </c>
      <c r="K16" s="108" t="s">
        <v>69</v>
      </c>
    </row>
    <row r="17" spans="1:11" ht="117.75" customHeight="1" x14ac:dyDescent="0.3">
      <c r="A17" s="78">
        <v>9</v>
      </c>
      <c r="B17" s="100" t="s">
        <v>75</v>
      </c>
      <c r="C17" s="91">
        <v>449400</v>
      </c>
      <c r="D17" s="91">
        <v>447075</v>
      </c>
      <c r="E17" s="95" t="s">
        <v>23</v>
      </c>
      <c r="F17" s="78" t="s">
        <v>76</v>
      </c>
      <c r="G17" s="91">
        <v>429138</v>
      </c>
      <c r="H17" s="78" t="s">
        <v>76</v>
      </c>
      <c r="I17" s="91">
        <v>429138</v>
      </c>
      <c r="J17" s="107" t="s">
        <v>22</v>
      </c>
      <c r="K17" s="108" t="s">
        <v>77</v>
      </c>
    </row>
    <row r="18" spans="1:11" ht="112.5" x14ac:dyDescent="0.3">
      <c r="A18" s="78">
        <v>10</v>
      </c>
      <c r="B18" s="100" t="s">
        <v>78</v>
      </c>
      <c r="C18" s="91">
        <v>498085</v>
      </c>
      <c r="D18" s="91">
        <v>493658</v>
      </c>
      <c r="E18" s="95" t="s">
        <v>23</v>
      </c>
      <c r="F18" s="78" t="s">
        <v>79</v>
      </c>
      <c r="G18" s="91">
        <v>468848</v>
      </c>
      <c r="H18" s="78" t="s">
        <v>79</v>
      </c>
      <c r="I18" s="91">
        <v>468848</v>
      </c>
      <c r="J18" s="107" t="s">
        <v>22</v>
      </c>
      <c r="K18" s="108" t="s">
        <v>80</v>
      </c>
    </row>
    <row r="19" spans="1:11" ht="135" hidden="1" customHeight="1" x14ac:dyDescent="0.3">
      <c r="A19" s="78">
        <v>11</v>
      </c>
      <c r="B19" s="117"/>
      <c r="C19" s="110"/>
      <c r="D19" s="110"/>
      <c r="E19" s="74"/>
      <c r="F19" s="118"/>
      <c r="G19" s="74"/>
      <c r="H19" s="118"/>
      <c r="I19" s="33"/>
      <c r="J19" s="68"/>
      <c r="K19" s="119"/>
    </row>
    <row r="20" spans="1:11" ht="162" hidden="1" customHeight="1" x14ac:dyDescent="0.3">
      <c r="A20" s="78">
        <v>12</v>
      </c>
      <c r="B20" s="100"/>
      <c r="C20" s="91"/>
      <c r="D20" s="91"/>
      <c r="E20" s="95"/>
      <c r="F20" s="78"/>
      <c r="G20" s="91"/>
      <c r="H20" s="78"/>
      <c r="I20" s="91"/>
      <c r="J20" s="107"/>
      <c r="K20" s="108"/>
    </row>
    <row r="21" spans="1:11" ht="75" hidden="1" customHeight="1" x14ac:dyDescent="0.3">
      <c r="A21" s="78">
        <v>13</v>
      </c>
      <c r="B21" s="100"/>
      <c r="C21" s="91"/>
      <c r="D21" s="91"/>
      <c r="E21" s="95"/>
      <c r="F21" s="78"/>
      <c r="G21" s="91"/>
      <c r="H21" s="78"/>
      <c r="I21" s="91"/>
      <c r="J21" s="107"/>
      <c r="K21" s="108"/>
    </row>
    <row r="22" spans="1:11" ht="75" hidden="1" customHeight="1" x14ac:dyDescent="0.3">
      <c r="A22" s="78">
        <v>14</v>
      </c>
      <c r="B22" s="100"/>
      <c r="C22" s="91"/>
      <c r="D22" s="91"/>
      <c r="E22" s="95"/>
      <c r="F22" s="78"/>
      <c r="G22" s="91"/>
      <c r="H22" s="78"/>
      <c r="I22" s="91"/>
      <c r="J22" s="107"/>
      <c r="K22" s="108"/>
    </row>
    <row r="23" spans="1:11" hidden="1" x14ac:dyDescent="0.3">
      <c r="A23" s="78">
        <v>15</v>
      </c>
      <c r="B23" s="100"/>
      <c r="C23" s="91"/>
      <c r="D23" s="91"/>
      <c r="E23" s="95"/>
      <c r="F23" s="78"/>
      <c r="G23" s="91"/>
      <c r="H23" s="78"/>
      <c r="I23" s="91"/>
      <c r="J23" s="107"/>
      <c r="K23" s="108"/>
    </row>
    <row r="24" spans="1:11" hidden="1" x14ac:dyDescent="0.3">
      <c r="A24" s="80"/>
      <c r="B24" s="84"/>
      <c r="C24" s="85"/>
      <c r="D24" s="85"/>
      <c r="E24" s="86"/>
      <c r="F24" s="87"/>
      <c r="G24" s="86"/>
      <c r="H24" s="87"/>
      <c r="I24" s="88"/>
      <c r="J24" s="89"/>
      <c r="K24" s="90"/>
    </row>
    <row r="25" spans="1:11" hidden="1" x14ac:dyDescent="0.3">
      <c r="A25" s="80"/>
      <c r="B25" s="84"/>
      <c r="C25" s="85"/>
      <c r="D25" s="85"/>
      <c r="E25" s="86"/>
      <c r="F25" s="87"/>
      <c r="G25" s="86"/>
      <c r="H25" s="87"/>
      <c r="I25" s="88"/>
      <c r="J25" s="89"/>
      <c r="K25" s="90"/>
    </row>
    <row r="26" spans="1:11" ht="19.5" thickBot="1" x14ac:dyDescent="0.35">
      <c r="A26" s="80"/>
      <c r="B26" s="81"/>
      <c r="C26" s="82"/>
      <c r="D26" s="82"/>
      <c r="E26" s="44"/>
      <c r="F26" s="80"/>
      <c r="G26" s="45"/>
      <c r="H26" s="46"/>
      <c r="I26" s="109">
        <f>SUM(I9:I23)</f>
        <v>3511345.19</v>
      </c>
      <c r="J26" s="44"/>
      <c r="K26" s="49"/>
    </row>
    <row r="27" spans="1:11" ht="19.5" thickTop="1" x14ac:dyDescent="0.3">
      <c r="A27" s="13"/>
      <c r="B27" s="26"/>
      <c r="C27" s="15"/>
      <c r="D27" s="15"/>
      <c r="E27" s="16"/>
      <c r="F27" s="13"/>
      <c r="G27" s="17"/>
      <c r="H27" s="13"/>
      <c r="I27" s="15"/>
      <c r="J27" s="27"/>
      <c r="K27" s="19"/>
    </row>
    <row r="28" spans="1:11" x14ac:dyDescent="0.3">
      <c r="A28" s="13"/>
      <c r="B28" s="14"/>
      <c r="C28" s="15"/>
      <c r="D28" s="15"/>
      <c r="E28" s="16"/>
      <c r="F28" s="13"/>
      <c r="G28" s="17"/>
      <c r="H28" s="18"/>
      <c r="I28" s="15"/>
      <c r="J28" s="16"/>
      <c r="K28" s="19"/>
    </row>
    <row r="29" spans="1:11" x14ac:dyDescent="0.3">
      <c r="A29" s="20"/>
      <c r="B29" s="21"/>
      <c r="C29" s="22"/>
      <c r="D29" s="22"/>
      <c r="E29" s="22"/>
      <c r="F29" s="20"/>
      <c r="G29" s="23"/>
      <c r="H29" s="24"/>
      <c r="I29" s="22"/>
      <c r="J29" s="22"/>
      <c r="K29" s="25"/>
    </row>
    <row r="30" spans="1:11" x14ac:dyDescent="0.3">
      <c r="A30" s="20"/>
      <c r="B30" s="21"/>
      <c r="C30" s="22"/>
      <c r="D30" s="22"/>
      <c r="E30" s="22"/>
      <c r="F30" s="20"/>
      <c r="G30" s="23" t="s">
        <v>27</v>
      </c>
      <c r="H30" s="24">
        <f>+I26+คัดเลือก!H16+'วิธี e-bidding'!I18</f>
        <v>27034360.190000001</v>
      </c>
      <c r="I30" s="22"/>
      <c r="J30" s="22"/>
      <c r="K30" s="25"/>
    </row>
  </sheetData>
  <mergeCells count="13">
    <mergeCell ref="E7:E8"/>
    <mergeCell ref="F7:G7"/>
    <mergeCell ref="H7:I7"/>
    <mergeCell ref="A2:K2"/>
    <mergeCell ref="A3:K3"/>
    <mergeCell ref="A4:K4"/>
    <mergeCell ref="A6:K6"/>
    <mergeCell ref="J7:J8"/>
    <mergeCell ref="K7:K8"/>
    <mergeCell ref="A7:A8"/>
    <mergeCell ref="B7:B8"/>
    <mergeCell ref="C7:C8"/>
    <mergeCell ref="D7:D8"/>
  </mergeCells>
  <pageMargins left="0.23622047244094491" right="0.23622047244094491" top="0.55118110236220474" bottom="0.15748031496062992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K26"/>
  <sheetViews>
    <sheetView workbookViewId="0">
      <selection activeCell="A2" sqref="A2:K4"/>
    </sheetView>
  </sheetViews>
  <sheetFormatPr defaultRowHeight="18.75" x14ac:dyDescent="0.3"/>
  <cols>
    <col min="1" max="1" width="5.7109375" style="7" customWidth="1"/>
    <col min="2" max="2" width="19.42578125" style="7" customWidth="1"/>
    <col min="3" max="3" width="12.85546875" style="7" bestFit="1" customWidth="1"/>
    <col min="4" max="4" width="12.28515625" style="7" customWidth="1"/>
    <col min="5" max="5" width="9.42578125" style="7" customWidth="1"/>
    <col min="6" max="6" width="22" style="8" customWidth="1"/>
    <col min="7" max="7" width="12.42578125" style="7" bestFit="1" customWidth="1"/>
    <col min="8" max="8" width="21.57031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133" t="s">
        <v>18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s="6" customFormat="1" ht="20.25" customHeight="1" x14ac:dyDescent="0.2">
      <c r="A3" s="133" t="s">
        <v>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s="6" customFormat="1" ht="20.25" customHeight="1" x14ac:dyDescent="0.2">
      <c r="A4" s="133" t="s">
        <v>19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34" t="s">
        <v>17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</row>
    <row r="7" spans="1:11" ht="19.5" customHeight="1" x14ac:dyDescent="0.3">
      <c r="A7" s="136" t="s">
        <v>4</v>
      </c>
      <c r="B7" s="132" t="s">
        <v>5</v>
      </c>
      <c r="C7" s="137" t="s">
        <v>11</v>
      </c>
      <c r="D7" s="136" t="s">
        <v>10</v>
      </c>
      <c r="E7" s="132" t="s">
        <v>1</v>
      </c>
      <c r="F7" s="132" t="s">
        <v>2</v>
      </c>
      <c r="G7" s="132"/>
      <c r="H7" s="132" t="s">
        <v>13</v>
      </c>
      <c r="I7" s="132"/>
      <c r="J7" s="136" t="s">
        <v>3</v>
      </c>
      <c r="K7" s="137" t="s">
        <v>12</v>
      </c>
    </row>
    <row r="8" spans="1:11" ht="42.75" customHeight="1" x14ac:dyDescent="0.3">
      <c r="A8" s="136"/>
      <c r="B8" s="132"/>
      <c r="C8" s="138"/>
      <c r="D8" s="136"/>
      <c r="E8" s="132"/>
      <c r="F8" s="43" t="s">
        <v>6</v>
      </c>
      <c r="G8" s="42" t="s">
        <v>7</v>
      </c>
      <c r="H8" s="43" t="s">
        <v>8</v>
      </c>
      <c r="I8" s="42" t="s">
        <v>9</v>
      </c>
      <c r="J8" s="136"/>
      <c r="K8" s="138"/>
    </row>
    <row r="9" spans="1:11" ht="33" customHeight="1" x14ac:dyDescent="0.3">
      <c r="A9" s="32"/>
      <c r="B9" s="50"/>
      <c r="C9" s="60"/>
      <c r="D9" s="60"/>
      <c r="E9" s="51"/>
      <c r="F9" s="61"/>
      <c r="G9" s="62"/>
      <c r="H9" s="61"/>
      <c r="I9" s="62"/>
      <c r="J9" s="52"/>
      <c r="K9" s="53"/>
    </row>
    <row r="10" spans="1:11" ht="33" customHeight="1" x14ac:dyDescent="0.3">
      <c r="A10" s="55"/>
      <c r="B10" s="34"/>
      <c r="C10" s="58"/>
      <c r="D10" s="58"/>
      <c r="E10" s="54"/>
      <c r="F10" s="55"/>
      <c r="G10" s="59"/>
      <c r="H10" s="55"/>
      <c r="I10" s="59"/>
      <c r="J10" s="56"/>
      <c r="K10" s="57"/>
    </row>
    <row r="11" spans="1:11" ht="33" customHeight="1" x14ac:dyDescent="0.3">
      <c r="A11" s="28"/>
      <c r="B11" s="34"/>
      <c r="C11" s="30"/>
      <c r="D11" s="30"/>
      <c r="E11" s="54"/>
      <c r="F11" s="55"/>
      <c r="G11" s="31"/>
      <c r="H11" s="55"/>
      <c r="I11" s="30"/>
      <c r="J11" s="56"/>
      <c r="K11" s="57"/>
    </row>
    <row r="12" spans="1:11" ht="33" customHeight="1" x14ac:dyDescent="0.3">
      <c r="A12" s="28"/>
      <c r="B12" s="34"/>
      <c r="C12" s="30"/>
      <c r="D12" s="30"/>
      <c r="E12" s="54"/>
      <c r="F12" s="28"/>
      <c r="G12" s="31"/>
      <c r="H12" s="28"/>
      <c r="I12" s="30"/>
      <c r="J12" s="56"/>
      <c r="K12" s="57"/>
    </row>
    <row r="13" spans="1:11" ht="33" customHeight="1" x14ac:dyDescent="0.3">
      <c r="A13" s="28"/>
      <c r="B13" s="34"/>
      <c r="C13" s="30"/>
      <c r="D13" s="30"/>
      <c r="E13" s="54"/>
      <c r="F13" s="28"/>
      <c r="G13" s="31"/>
      <c r="H13" s="28"/>
      <c r="I13" s="30"/>
      <c r="J13" s="56"/>
      <c r="K13" s="57"/>
    </row>
    <row r="14" spans="1:11" ht="33" customHeight="1" x14ac:dyDescent="0.3">
      <c r="A14" s="28"/>
      <c r="B14" s="34"/>
      <c r="C14" s="30"/>
      <c r="D14" s="30"/>
      <c r="E14" s="54"/>
      <c r="F14" s="28"/>
      <c r="G14" s="31"/>
      <c r="H14" s="28"/>
      <c r="I14" s="31"/>
      <c r="J14" s="56"/>
      <c r="K14" s="57"/>
    </row>
    <row r="15" spans="1:11" ht="33" customHeight="1" x14ac:dyDescent="0.3">
      <c r="A15" s="28"/>
      <c r="B15" s="34"/>
      <c r="C15" s="30"/>
      <c r="D15" s="30"/>
      <c r="E15" s="54"/>
      <c r="F15" s="28"/>
      <c r="G15" s="31"/>
      <c r="H15" s="28"/>
      <c r="I15" s="31"/>
      <c r="J15" s="56"/>
      <c r="K15" s="57"/>
    </row>
    <row r="16" spans="1:11" ht="33" customHeight="1" x14ac:dyDescent="0.3">
      <c r="A16" s="28"/>
      <c r="B16" s="34"/>
      <c r="C16" s="30"/>
      <c r="D16" s="30"/>
      <c r="E16" s="54"/>
      <c r="F16" s="28"/>
      <c r="G16" s="31"/>
      <c r="H16" s="28"/>
      <c r="I16" s="31"/>
      <c r="J16" s="56"/>
      <c r="K16" s="57"/>
    </row>
    <row r="17" spans="1:11" ht="33" customHeight="1" x14ac:dyDescent="0.3">
      <c r="A17" s="28"/>
      <c r="B17" s="34"/>
      <c r="C17" s="30"/>
      <c r="D17" s="30"/>
      <c r="E17" s="54"/>
      <c r="F17" s="28"/>
      <c r="G17" s="31"/>
      <c r="H17" s="28"/>
      <c r="I17" s="31"/>
      <c r="J17" s="56"/>
      <c r="K17" s="57"/>
    </row>
    <row r="18" spans="1:11" ht="33" customHeight="1" x14ac:dyDescent="0.3">
      <c r="A18" s="28"/>
      <c r="B18" s="34"/>
      <c r="C18" s="30"/>
      <c r="D18" s="30"/>
      <c r="E18" s="54"/>
      <c r="F18" s="28"/>
      <c r="G18" s="31"/>
      <c r="H18" s="28"/>
      <c r="I18" s="31"/>
      <c r="J18" s="56"/>
      <c r="K18" s="57"/>
    </row>
    <row r="19" spans="1:11" ht="33" customHeight="1" x14ac:dyDescent="0.3">
      <c r="A19" s="35"/>
      <c r="B19" s="36"/>
      <c r="C19" s="37"/>
      <c r="D19" s="37"/>
      <c r="E19" s="38"/>
      <c r="F19" s="35"/>
      <c r="G19" s="39"/>
      <c r="H19" s="35"/>
      <c r="I19" s="39"/>
      <c r="J19" s="40"/>
      <c r="K19" s="41"/>
    </row>
    <row r="20" spans="1:11" s="29" customFormat="1" ht="33" customHeight="1" thickBot="1" x14ac:dyDescent="0.35">
      <c r="A20" s="13"/>
      <c r="B20" s="14"/>
      <c r="C20" s="15"/>
      <c r="D20" s="15"/>
      <c r="E20" s="16"/>
      <c r="F20" s="13"/>
      <c r="G20" s="45"/>
      <c r="H20" s="46"/>
      <c r="I20" s="48">
        <f>SUM(I9:I19)</f>
        <v>0</v>
      </c>
      <c r="J20" s="44"/>
      <c r="K20" s="49"/>
    </row>
    <row r="21" spans="1:11" ht="33" customHeight="1" thickTop="1" x14ac:dyDescent="0.3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ht="33" customHeight="1" x14ac:dyDescent="0.3">
      <c r="A22" s="13"/>
      <c r="B22" s="26"/>
      <c r="C22" s="15"/>
      <c r="D22" s="15"/>
      <c r="E22" s="16"/>
      <c r="F22" s="13"/>
      <c r="G22" s="17"/>
      <c r="H22" s="13"/>
      <c r="I22" s="15"/>
      <c r="J22" s="27"/>
      <c r="K22" s="19"/>
    </row>
    <row r="23" spans="1:11" ht="33" customHeight="1" x14ac:dyDescent="0.3">
      <c r="A23" s="13"/>
      <c r="B23" s="26"/>
      <c r="C23" s="15"/>
      <c r="D23" s="15"/>
      <c r="E23" s="16"/>
      <c r="F23" s="13"/>
      <c r="G23" s="17"/>
      <c r="H23" s="13"/>
      <c r="I23" s="15"/>
      <c r="J23" s="27"/>
      <c r="K23" s="19"/>
    </row>
    <row r="24" spans="1:11" x14ac:dyDescent="0.3">
      <c r="A24" s="13"/>
      <c r="B24" s="14"/>
      <c r="C24" s="15"/>
      <c r="D24" s="15"/>
      <c r="E24" s="16"/>
      <c r="F24" s="13"/>
      <c r="G24" s="17"/>
      <c r="H24" s="18"/>
      <c r="I24" s="15"/>
      <c r="J24" s="16"/>
      <c r="K24" s="19"/>
    </row>
    <row r="25" spans="1:11" x14ac:dyDescent="0.3">
      <c r="A25" s="20"/>
      <c r="B25" s="21"/>
      <c r="C25" s="22"/>
      <c r="D25" s="22"/>
      <c r="E25" s="22"/>
      <c r="F25" s="20"/>
      <c r="G25" s="23"/>
      <c r="H25" s="24"/>
      <c r="I25" s="22"/>
      <c r="J25" s="22"/>
      <c r="K25" s="25"/>
    </row>
    <row r="26" spans="1:11" x14ac:dyDescent="0.3">
      <c r="A26" s="20"/>
      <c r="B26" s="21"/>
      <c r="C26" s="22"/>
      <c r="D26" s="22"/>
      <c r="E26" s="22"/>
      <c r="F26" s="20"/>
      <c r="G26" s="23"/>
      <c r="H26" s="24"/>
      <c r="I26" s="22"/>
      <c r="J26" s="22"/>
      <c r="K26" s="25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</sheetPr>
  <dimension ref="A1:K26"/>
  <sheetViews>
    <sheetView showRuler="0" view="pageBreakPreview" topLeftCell="A2" zoomScaleSheetLayoutView="100" workbookViewId="0">
      <selection activeCell="H17" sqref="H17"/>
    </sheetView>
  </sheetViews>
  <sheetFormatPr defaultRowHeight="18.75" x14ac:dyDescent="0.3"/>
  <cols>
    <col min="1" max="1" width="5.7109375" style="7" customWidth="1"/>
    <col min="2" max="2" width="25.85546875" style="7" customWidth="1"/>
    <col min="3" max="4" width="13.5703125" style="7" bestFit="1" customWidth="1"/>
    <col min="5" max="5" width="9.42578125" style="7" customWidth="1"/>
    <col min="6" max="6" width="25.140625" style="8" customWidth="1"/>
    <col min="7" max="7" width="14.42578125" style="7" customWidth="1"/>
    <col min="8" max="8" width="20.85546875" style="7" customWidth="1"/>
    <col min="9" max="9" width="13.140625" style="7" customWidth="1"/>
    <col min="10" max="10" width="11.5703125" style="7" customWidth="1"/>
    <col min="11" max="11" width="34.42578125" style="7" customWidth="1"/>
    <col min="12" max="16384" width="9.140625" style="5"/>
  </cols>
  <sheetData>
    <row r="1" spans="1:1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x14ac:dyDescent="0.2">
      <c r="A2" s="133" t="str">
        <f>+วิธีเฉพาะเจาะจง!A2</f>
        <v>สรุปผลการดำเนินการจัดซื้อจัดจ้างในรอบเดือนกรกฎาคม 2568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s="6" customFormat="1" x14ac:dyDescent="0.2">
      <c r="A3" s="133" t="s">
        <v>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s="6" customFormat="1" x14ac:dyDescent="0.2">
      <c r="A4" s="133" t="str">
        <f>+วิธีเฉพาะเจาะจง!A4</f>
        <v>วันที่ 1-31 กรกฎาคม พ.ศ.2568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34" t="s">
        <v>17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</row>
    <row r="7" spans="1:11" ht="19.5" customHeight="1" x14ac:dyDescent="0.3">
      <c r="A7" s="136" t="s">
        <v>4</v>
      </c>
      <c r="B7" s="132" t="s">
        <v>5</v>
      </c>
      <c r="C7" s="137" t="s">
        <v>11</v>
      </c>
      <c r="D7" s="136" t="s">
        <v>10</v>
      </c>
      <c r="E7" s="132" t="s">
        <v>1</v>
      </c>
      <c r="F7" s="132" t="s">
        <v>2</v>
      </c>
      <c r="G7" s="132"/>
      <c r="H7" s="132" t="s">
        <v>13</v>
      </c>
      <c r="I7" s="132"/>
      <c r="J7" s="136" t="s">
        <v>3</v>
      </c>
      <c r="K7" s="137" t="s">
        <v>12</v>
      </c>
    </row>
    <row r="8" spans="1:11" ht="59.25" customHeight="1" x14ac:dyDescent="0.3">
      <c r="A8" s="136"/>
      <c r="B8" s="132"/>
      <c r="C8" s="138"/>
      <c r="D8" s="136"/>
      <c r="E8" s="132"/>
      <c r="F8" s="66" t="s">
        <v>6</v>
      </c>
      <c r="G8" s="67" t="s">
        <v>7</v>
      </c>
      <c r="H8" s="66" t="s">
        <v>8</v>
      </c>
      <c r="I8" s="67" t="s">
        <v>9</v>
      </c>
      <c r="J8" s="136"/>
      <c r="K8" s="138"/>
    </row>
    <row r="9" spans="1:11" ht="51.75" hidden="1" customHeight="1" x14ac:dyDescent="0.3">
      <c r="A9" s="141" t="s">
        <v>24</v>
      </c>
      <c r="B9" s="142"/>
      <c r="C9" s="142"/>
      <c r="D9" s="142"/>
      <c r="E9" s="142"/>
      <c r="F9" s="142"/>
      <c r="G9" s="142"/>
      <c r="H9" s="142"/>
      <c r="I9" s="142"/>
      <c r="J9" s="142"/>
      <c r="K9" s="143"/>
    </row>
    <row r="10" spans="1:11" ht="112.5" x14ac:dyDescent="0.3">
      <c r="A10" s="76">
        <v>1</v>
      </c>
      <c r="B10" s="77" t="s">
        <v>39</v>
      </c>
      <c r="C10" s="74">
        <v>1284000</v>
      </c>
      <c r="D10" s="93">
        <v>1226765</v>
      </c>
      <c r="E10" s="68" t="s">
        <v>32</v>
      </c>
      <c r="F10" s="94" t="s">
        <v>40</v>
      </c>
      <c r="G10" s="92" t="s">
        <v>41</v>
      </c>
      <c r="H10" s="75" t="s">
        <v>42</v>
      </c>
      <c r="I10" s="74">
        <v>1183704</v>
      </c>
      <c r="J10" s="71" t="s">
        <v>26</v>
      </c>
      <c r="K10" s="70" t="s">
        <v>43</v>
      </c>
    </row>
    <row r="11" spans="1:11" ht="112.5" x14ac:dyDescent="0.3">
      <c r="A11" s="76">
        <v>2</v>
      </c>
      <c r="B11" s="77" t="s">
        <v>70</v>
      </c>
      <c r="C11" s="74">
        <v>19999370</v>
      </c>
      <c r="D11" s="110">
        <v>19965320</v>
      </c>
      <c r="E11" s="68" t="s">
        <v>32</v>
      </c>
      <c r="F11" s="111" t="s">
        <v>71</v>
      </c>
      <c r="G11" s="92" t="s">
        <v>72</v>
      </c>
      <c r="H11" s="75" t="s">
        <v>73</v>
      </c>
      <c r="I11" s="74">
        <v>19375792</v>
      </c>
      <c r="J11" s="71" t="s">
        <v>26</v>
      </c>
      <c r="K11" s="70" t="s">
        <v>74</v>
      </c>
    </row>
    <row r="12" spans="1:11" ht="114.75" hidden="1" customHeight="1" x14ac:dyDescent="0.3">
      <c r="A12" s="76">
        <v>3</v>
      </c>
      <c r="B12" s="77"/>
      <c r="C12" s="74"/>
      <c r="D12" s="74"/>
      <c r="E12" s="68"/>
      <c r="F12" s="79"/>
      <c r="G12" s="83"/>
      <c r="H12" s="76"/>
      <c r="I12" s="33"/>
      <c r="J12" s="71"/>
      <c r="K12" s="70"/>
    </row>
    <row r="13" spans="1:11" ht="34.5" hidden="1" customHeight="1" x14ac:dyDescent="0.3">
      <c r="A13" s="76"/>
      <c r="B13" s="77"/>
      <c r="C13" s="74"/>
      <c r="D13" s="110"/>
      <c r="E13" s="68"/>
      <c r="F13" s="111"/>
      <c r="G13" s="92"/>
      <c r="H13" s="75"/>
      <c r="I13" s="74"/>
      <c r="J13" s="71"/>
      <c r="K13" s="70"/>
    </row>
    <row r="14" spans="1:11" ht="18.75" hidden="1" customHeight="1" x14ac:dyDescent="0.3">
      <c r="A14" s="76"/>
      <c r="B14" s="77"/>
      <c r="C14" s="74"/>
      <c r="D14" s="74"/>
      <c r="E14" s="68"/>
      <c r="F14" s="79"/>
      <c r="G14" s="83"/>
      <c r="H14" s="76"/>
      <c r="I14" s="33"/>
      <c r="J14" s="71"/>
      <c r="K14" s="70"/>
    </row>
    <row r="15" spans="1:11" ht="18.75" hidden="1" customHeight="1" x14ac:dyDescent="0.3">
      <c r="A15" s="76"/>
      <c r="B15" s="77"/>
      <c r="C15" s="74"/>
      <c r="D15" s="74"/>
      <c r="E15" s="68"/>
      <c r="F15" s="79"/>
      <c r="G15" s="83"/>
      <c r="H15" s="76"/>
      <c r="I15" s="33"/>
      <c r="J15" s="71"/>
      <c r="K15" s="70"/>
    </row>
    <row r="16" spans="1:11" s="29" customFormat="1" ht="33" customHeight="1" x14ac:dyDescent="0.3">
      <c r="A16" s="13"/>
      <c r="B16" s="14"/>
      <c r="C16" s="15"/>
      <c r="D16" s="15"/>
      <c r="E16" s="16"/>
      <c r="F16" s="13"/>
      <c r="G16" s="45"/>
      <c r="H16" s="140">
        <f>SUM(I9:I15)</f>
        <v>20559496</v>
      </c>
      <c r="I16" s="140"/>
      <c r="J16" s="112"/>
      <c r="K16" s="49"/>
    </row>
    <row r="17" spans="1:11" s="29" customFormat="1" ht="26.1" customHeight="1" x14ac:dyDescent="0.3">
      <c r="A17" s="13"/>
      <c r="B17" s="64"/>
      <c r="C17" s="15"/>
      <c r="D17" s="15"/>
      <c r="E17" s="16"/>
      <c r="F17" s="14"/>
      <c r="G17" s="17"/>
      <c r="H17" s="13" t="s">
        <v>20</v>
      </c>
      <c r="I17" s="139">
        <f>+วิธีเฉพาะเจาะจง!I26+คัดเลือก!H16</f>
        <v>24070841.190000001</v>
      </c>
      <c r="J17" s="139"/>
      <c r="K17" s="63"/>
    </row>
    <row r="18" spans="1:11" s="29" customFormat="1" ht="26.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63"/>
    </row>
    <row r="19" spans="1:11" s="29" customFormat="1" ht="26.1" customHeight="1" x14ac:dyDescent="0.3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19"/>
    </row>
    <row r="20" spans="1:11" s="29" customFormat="1" ht="26.1" customHeight="1" x14ac:dyDescent="0.3">
      <c r="A20" s="13"/>
      <c r="B20" s="14"/>
      <c r="C20" s="15"/>
      <c r="D20" s="15"/>
      <c r="E20" s="16"/>
      <c r="F20" s="65"/>
      <c r="G20" s="17"/>
      <c r="H20" s="65"/>
      <c r="I20" s="15"/>
      <c r="J20" s="27"/>
      <c r="K20" s="63"/>
    </row>
    <row r="21" spans="1:11" s="29" customFormat="1" ht="26.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63"/>
    </row>
    <row r="22" spans="1:11" s="29" customFormat="1" ht="26.1" customHeight="1" x14ac:dyDescent="0.3">
      <c r="A22" s="13"/>
      <c r="B22" s="14"/>
      <c r="C22" s="15"/>
      <c r="D22" s="15"/>
      <c r="E22" s="16"/>
      <c r="F22" s="14"/>
      <c r="G22" s="17"/>
      <c r="H22" s="18"/>
      <c r="I22" s="15"/>
      <c r="J22" s="16"/>
      <c r="K22" s="19"/>
    </row>
    <row r="23" spans="1:11" s="29" customFormat="1" ht="26.1" customHeight="1" x14ac:dyDescent="0.3">
      <c r="A23" s="13"/>
      <c r="B23" s="14"/>
      <c r="C23" s="15"/>
      <c r="D23" s="15"/>
      <c r="E23" s="16"/>
      <c r="F23" s="14"/>
      <c r="G23" s="17"/>
      <c r="H23" s="18"/>
      <c r="I23" s="15"/>
      <c r="J23" s="16"/>
      <c r="K23" s="19"/>
    </row>
    <row r="24" spans="1:11" s="29" customFormat="1" ht="26.1" customHeight="1" x14ac:dyDescent="0.3">
      <c r="A24" s="13"/>
      <c r="B24" s="14"/>
      <c r="C24" s="15"/>
      <c r="D24" s="15"/>
      <c r="E24" s="16"/>
      <c r="F24" s="14"/>
      <c r="G24" s="17"/>
      <c r="H24" s="18"/>
      <c r="I24" s="15"/>
      <c r="J24" s="16"/>
      <c r="K24" s="19"/>
    </row>
    <row r="25" spans="1:11" ht="33" customHeight="1" x14ac:dyDescent="0.3">
      <c r="A25" s="13"/>
      <c r="B25" s="26"/>
      <c r="C25" s="15"/>
      <c r="D25" s="15"/>
      <c r="E25" s="16"/>
      <c r="F25" s="14"/>
      <c r="G25" s="17"/>
      <c r="H25" s="13"/>
      <c r="I25" s="17"/>
      <c r="J25" s="27"/>
      <c r="K25" s="19"/>
    </row>
    <row r="26" spans="1:11" ht="33" customHeight="1" x14ac:dyDescent="0.3">
      <c r="A26" s="13"/>
      <c r="B26" s="26"/>
      <c r="C26" s="15"/>
      <c r="D26" s="15"/>
      <c r="E26" s="16"/>
      <c r="F26" s="14"/>
      <c r="G26" s="17"/>
      <c r="H26" s="13"/>
      <c r="I26" s="17"/>
      <c r="J26" s="27"/>
      <c r="K26" s="19"/>
    </row>
  </sheetData>
  <mergeCells count="16"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  <mergeCell ref="I17:J17"/>
    <mergeCell ref="H16:I16"/>
    <mergeCell ref="A9:K9"/>
    <mergeCell ref="H7:I7"/>
    <mergeCell ref="J7:J8"/>
    <mergeCell ref="K7:K8"/>
  </mergeCells>
  <pageMargins left="0.15748031496062992" right="0.15748031496062992" top="0.19685039370078741" bottom="0.2" header="0.15748031496062992" footer="0.15748031496062992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L28"/>
  <sheetViews>
    <sheetView showRuler="0" view="pageBreakPreview" topLeftCell="A4" zoomScaleSheetLayoutView="100" workbookViewId="0">
      <selection activeCell="I19" sqref="I19"/>
    </sheetView>
  </sheetViews>
  <sheetFormatPr defaultRowHeight="18.75" x14ac:dyDescent="0.3"/>
  <cols>
    <col min="1" max="1" width="5.7109375" style="7" customWidth="1"/>
    <col min="2" max="2" width="23.28515625" style="7" customWidth="1"/>
    <col min="3" max="3" width="14.140625" style="7" customWidth="1"/>
    <col min="4" max="4" width="14.7109375" style="7" customWidth="1"/>
    <col min="5" max="5" width="9.42578125" style="7" customWidth="1"/>
    <col min="6" max="6" width="29.7109375" style="8" customWidth="1"/>
    <col min="7" max="8" width="15.140625" style="7" customWidth="1"/>
    <col min="9" max="9" width="15" style="7" customWidth="1"/>
    <col min="10" max="10" width="12.5703125" style="7" bestFit="1" customWidth="1"/>
    <col min="11" max="11" width="33.7109375" style="7" customWidth="1"/>
    <col min="12" max="16384" width="9.140625" style="5"/>
  </cols>
  <sheetData>
    <row r="1" spans="1:12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2" s="6" customFormat="1" x14ac:dyDescent="0.2">
      <c r="A2" s="133" t="str">
        <f>+วิธีเฉพาะเจาะจง!A2</f>
        <v>สรุปผลการดำเนินการจัดซื้อจัดจ้างในรอบเดือนกรกฎาคม 2568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2" s="6" customFormat="1" x14ac:dyDescent="0.2">
      <c r="A3" s="133" t="s">
        <v>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2" s="6" customFormat="1" x14ac:dyDescent="0.2">
      <c r="A4" s="133" t="str">
        <f>+วิธีเฉพาะเจาะจง!A4</f>
        <v>วันที่ 1-31 กรกฎาคม พ.ศ.2568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2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2" s="6" customFormat="1" x14ac:dyDescent="0.2">
      <c r="A6" s="134" t="s">
        <v>15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</row>
    <row r="7" spans="1:12" ht="19.5" customHeight="1" x14ac:dyDescent="0.3">
      <c r="A7" s="136" t="s">
        <v>4</v>
      </c>
      <c r="B7" s="132" t="s">
        <v>5</v>
      </c>
      <c r="C7" s="137" t="s">
        <v>11</v>
      </c>
      <c r="D7" s="136" t="s">
        <v>10</v>
      </c>
      <c r="E7" s="132" t="s">
        <v>1</v>
      </c>
      <c r="F7" s="132" t="s">
        <v>2</v>
      </c>
      <c r="G7" s="132"/>
      <c r="H7" s="132" t="s">
        <v>13</v>
      </c>
      <c r="I7" s="132"/>
      <c r="J7" s="136" t="s">
        <v>3</v>
      </c>
      <c r="K7" s="137" t="s">
        <v>12</v>
      </c>
    </row>
    <row r="8" spans="1:12" ht="59.25" customHeight="1" x14ac:dyDescent="0.3">
      <c r="A8" s="136"/>
      <c r="B8" s="132"/>
      <c r="C8" s="138"/>
      <c r="D8" s="136"/>
      <c r="E8" s="132"/>
      <c r="F8" s="9" t="s">
        <v>6</v>
      </c>
      <c r="G8" s="10" t="s">
        <v>7</v>
      </c>
      <c r="H8" s="9" t="s">
        <v>8</v>
      </c>
      <c r="I8" s="10" t="s">
        <v>9</v>
      </c>
      <c r="J8" s="136"/>
      <c r="K8" s="138"/>
    </row>
    <row r="9" spans="1:12" ht="57.75" hidden="1" customHeight="1" x14ac:dyDescent="0.3">
      <c r="A9" s="141" t="s">
        <v>25</v>
      </c>
      <c r="B9" s="142"/>
      <c r="C9" s="142"/>
      <c r="D9" s="142"/>
      <c r="E9" s="142"/>
      <c r="F9" s="142"/>
      <c r="G9" s="142"/>
      <c r="H9" s="142"/>
      <c r="I9" s="142"/>
      <c r="J9" s="142"/>
      <c r="K9" s="143"/>
      <c r="L9" s="7"/>
    </row>
    <row r="10" spans="1:12" ht="131.25" x14ac:dyDescent="0.3">
      <c r="A10" s="78">
        <v>1</v>
      </c>
      <c r="B10" s="100" t="s">
        <v>44</v>
      </c>
      <c r="C10" s="91">
        <v>1000000</v>
      </c>
      <c r="D10" s="91">
        <v>997152</v>
      </c>
      <c r="E10" s="95" t="s">
        <v>35</v>
      </c>
      <c r="F10" s="100" t="s">
        <v>45</v>
      </c>
      <c r="G10" s="113" t="s">
        <v>46</v>
      </c>
      <c r="H10" s="106" t="s">
        <v>47</v>
      </c>
      <c r="I10" s="107">
        <v>749926</v>
      </c>
      <c r="J10" s="107" t="s">
        <v>26</v>
      </c>
      <c r="K10" s="108" t="s">
        <v>48</v>
      </c>
      <c r="L10" s="7"/>
    </row>
    <row r="11" spans="1:12" ht="131.25" x14ac:dyDescent="0.3">
      <c r="A11" s="78">
        <v>2</v>
      </c>
      <c r="B11" s="100" t="s">
        <v>52</v>
      </c>
      <c r="C11" s="91">
        <v>2500000</v>
      </c>
      <c r="D11" s="91">
        <v>2492154</v>
      </c>
      <c r="E11" s="95" t="s">
        <v>35</v>
      </c>
      <c r="F11" s="100" t="s">
        <v>53</v>
      </c>
      <c r="G11" s="113">
        <v>2216000</v>
      </c>
      <c r="H11" s="106" t="s">
        <v>53</v>
      </c>
      <c r="I11" s="107">
        <v>2213593</v>
      </c>
      <c r="J11" s="107" t="s">
        <v>26</v>
      </c>
      <c r="K11" s="108" t="s">
        <v>54</v>
      </c>
      <c r="L11" s="7"/>
    </row>
    <row r="12" spans="1:12" hidden="1" x14ac:dyDescent="0.3">
      <c r="A12" s="78">
        <v>3</v>
      </c>
      <c r="B12" s="100"/>
      <c r="C12" s="91"/>
      <c r="D12" s="91"/>
      <c r="E12" s="95"/>
      <c r="F12" s="100"/>
      <c r="G12" s="113"/>
      <c r="H12" s="106"/>
      <c r="I12" s="107"/>
      <c r="J12" s="107"/>
      <c r="K12" s="108"/>
      <c r="L12" s="7"/>
    </row>
    <row r="13" spans="1:12" hidden="1" x14ac:dyDescent="0.3">
      <c r="A13" s="78">
        <v>4</v>
      </c>
      <c r="B13" s="100"/>
      <c r="C13" s="91"/>
      <c r="D13" s="91"/>
      <c r="E13" s="95"/>
      <c r="F13" s="100"/>
      <c r="G13" s="113"/>
      <c r="H13" s="106"/>
      <c r="I13" s="107"/>
      <c r="J13" s="107"/>
      <c r="K13" s="108"/>
      <c r="L13" s="7"/>
    </row>
    <row r="14" spans="1:12" hidden="1" x14ac:dyDescent="0.3">
      <c r="A14" s="78">
        <v>5</v>
      </c>
      <c r="B14" s="100"/>
      <c r="C14" s="91"/>
      <c r="D14" s="91"/>
      <c r="E14" s="95"/>
      <c r="F14" s="100"/>
      <c r="G14" s="113"/>
      <c r="H14" s="106"/>
      <c r="I14" s="107"/>
      <c r="J14" s="107"/>
      <c r="K14" s="108"/>
      <c r="L14" s="7"/>
    </row>
    <row r="15" spans="1:12" hidden="1" x14ac:dyDescent="0.3">
      <c r="A15" s="78">
        <v>6</v>
      </c>
      <c r="B15" s="100"/>
      <c r="C15" s="91"/>
      <c r="D15" s="91"/>
      <c r="E15" s="95"/>
      <c r="F15" s="78"/>
      <c r="G15" s="113"/>
      <c r="H15" s="106"/>
      <c r="I15" s="107"/>
      <c r="J15" s="107"/>
      <c r="K15" s="108"/>
      <c r="L15" s="7"/>
    </row>
    <row r="16" spans="1:12" hidden="1" x14ac:dyDescent="0.3">
      <c r="A16" s="78">
        <v>7</v>
      </c>
      <c r="B16" s="100"/>
      <c r="C16" s="73"/>
      <c r="D16" s="73"/>
      <c r="E16" s="72"/>
      <c r="F16" s="79"/>
      <c r="G16" s="83"/>
      <c r="H16" s="98"/>
      <c r="I16" s="105"/>
      <c r="J16" s="37"/>
      <c r="K16" s="97"/>
      <c r="L16" s="7"/>
    </row>
    <row r="17" spans="1:11" s="29" customFormat="1" ht="26.1" hidden="1" customHeight="1" x14ac:dyDescent="0.3">
      <c r="A17" s="78"/>
      <c r="B17" s="96"/>
      <c r="C17" s="98"/>
      <c r="D17" s="98"/>
      <c r="E17" s="99"/>
      <c r="F17" s="102"/>
      <c r="G17" s="103"/>
      <c r="H17" s="75"/>
      <c r="I17" s="104"/>
      <c r="J17" s="37"/>
      <c r="K17" s="97"/>
    </row>
    <row r="18" spans="1:11" s="29" customFormat="1" ht="26.1" customHeight="1" thickBot="1" x14ac:dyDescent="0.35">
      <c r="A18" s="13"/>
      <c r="B18" s="14"/>
      <c r="C18" s="15"/>
      <c r="E18" s="16"/>
      <c r="F18" s="13"/>
      <c r="G18" s="45"/>
      <c r="H18" s="46"/>
      <c r="I18" s="69">
        <f>SUM(I10:I17)</f>
        <v>2963519</v>
      </c>
      <c r="J18" s="44"/>
      <c r="K18" s="49"/>
    </row>
    <row r="19" spans="1:11" s="29" customFormat="1" ht="26.1" customHeight="1" thickTop="1" x14ac:dyDescent="0.3">
      <c r="A19" s="13"/>
      <c r="B19" s="64"/>
      <c r="C19" s="15"/>
      <c r="D19" s="15"/>
      <c r="E19" s="16"/>
      <c r="F19" s="14" t="s">
        <v>21</v>
      </c>
      <c r="G19" s="17"/>
      <c r="H19" s="13"/>
      <c r="I19" s="17"/>
      <c r="J19" s="27"/>
      <c r="K19" s="63"/>
    </row>
    <row r="20" spans="1:11" s="29" customFormat="1" ht="26.1" customHeight="1" x14ac:dyDescent="0.3">
      <c r="A20" s="13"/>
      <c r="B20" s="14"/>
      <c r="C20" s="15"/>
      <c r="D20" s="15"/>
      <c r="E20" s="16"/>
      <c r="F20" s="14"/>
      <c r="G20" s="17"/>
      <c r="H20" s="18"/>
      <c r="I20" s="15"/>
      <c r="J20" s="16"/>
      <c r="K20" s="63"/>
    </row>
    <row r="21" spans="1:11" s="29" customFormat="1" ht="26.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19"/>
    </row>
    <row r="22" spans="1:11" s="29" customFormat="1" ht="26.1" customHeight="1" x14ac:dyDescent="0.3">
      <c r="A22" s="13"/>
      <c r="B22" s="14"/>
      <c r="C22" s="15"/>
      <c r="D22" s="15"/>
      <c r="E22" s="16"/>
      <c r="F22" s="65"/>
      <c r="G22" s="17"/>
      <c r="H22" s="65"/>
      <c r="I22" s="15"/>
      <c r="J22" s="27"/>
      <c r="K22" s="63"/>
    </row>
    <row r="23" spans="1:11" s="29" customFormat="1" ht="26.1" customHeight="1" x14ac:dyDescent="0.3">
      <c r="A23" s="13"/>
      <c r="B23" s="14"/>
      <c r="C23" s="15"/>
      <c r="D23" s="15"/>
      <c r="E23" s="16"/>
      <c r="F23" s="14"/>
      <c r="G23" s="17"/>
      <c r="H23" s="18"/>
      <c r="I23" s="15"/>
      <c r="J23" s="16"/>
      <c r="K23" s="63"/>
    </row>
    <row r="24" spans="1:11" s="29" customFormat="1" ht="26.1" customHeight="1" x14ac:dyDescent="0.3">
      <c r="A24" s="13"/>
      <c r="B24" s="14"/>
      <c r="C24" s="15"/>
      <c r="D24" s="15"/>
      <c r="E24" s="16"/>
      <c r="F24" s="14"/>
      <c r="G24" s="17"/>
      <c r="H24" s="18"/>
      <c r="I24" s="15"/>
      <c r="J24" s="16"/>
      <c r="K24" s="19"/>
    </row>
    <row r="25" spans="1:11" ht="33" customHeight="1" x14ac:dyDescent="0.3">
      <c r="A25" s="13"/>
      <c r="B25" s="14"/>
      <c r="C25" s="15"/>
      <c r="D25" s="15"/>
      <c r="E25" s="16"/>
      <c r="F25" s="14"/>
      <c r="G25" s="17"/>
      <c r="H25" s="18"/>
      <c r="I25" s="15"/>
      <c r="J25" s="16"/>
      <c r="K25" s="19"/>
    </row>
    <row r="26" spans="1:11" ht="33" customHeight="1" x14ac:dyDescent="0.3">
      <c r="A26" s="13"/>
      <c r="B26" s="14"/>
      <c r="C26" s="15"/>
      <c r="D26" s="15"/>
      <c r="E26" s="16"/>
      <c r="F26" s="14"/>
      <c r="G26" s="17"/>
      <c r="H26" s="18"/>
      <c r="I26" s="15"/>
      <c r="J26" s="16"/>
      <c r="K26" s="19"/>
    </row>
    <row r="27" spans="1:11" x14ac:dyDescent="0.3">
      <c r="A27" s="13"/>
      <c r="B27" s="26"/>
      <c r="C27" s="15"/>
      <c r="D27" s="15"/>
      <c r="E27" s="16"/>
      <c r="F27" s="14"/>
      <c r="G27" s="17"/>
      <c r="H27" s="13"/>
      <c r="I27" s="17"/>
      <c r="J27" s="27"/>
      <c r="K27" s="19"/>
    </row>
    <row r="28" spans="1:11" x14ac:dyDescent="0.3">
      <c r="A28" s="13"/>
      <c r="B28" s="26"/>
      <c r="C28" s="15"/>
      <c r="D28" s="15"/>
      <c r="E28" s="16"/>
      <c r="F28" s="14"/>
      <c r="G28" s="17"/>
      <c r="H28" s="13"/>
      <c r="I28" s="17"/>
      <c r="J28" s="27"/>
      <c r="K28" s="19"/>
    </row>
  </sheetData>
  <mergeCells count="14">
    <mergeCell ref="A9:K9"/>
    <mergeCell ref="A2:K2"/>
    <mergeCell ref="A3:K3"/>
    <mergeCell ref="A4:K4"/>
    <mergeCell ref="A7:A8"/>
    <mergeCell ref="B7:B8"/>
    <mergeCell ref="D7:D8"/>
    <mergeCell ref="E7:E8"/>
    <mergeCell ref="F7:G7"/>
    <mergeCell ref="H7:I7"/>
    <mergeCell ref="J7:J8"/>
    <mergeCell ref="A6:K6"/>
    <mergeCell ref="C7:C8"/>
    <mergeCell ref="K7:K8"/>
  </mergeCells>
  <pageMargins left="0.15748031496062992" right="0.15748031496062992" top="0.19685039370078741" bottom="0.2" header="0.15748031496062992" footer="0.15748031496062992"/>
  <pageSetup paperSize="9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C1990-977C-46B5-9140-084370E41A1B}">
  <sheetPr>
    <tabColor theme="9" tint="0.39997558519241921"/>
    <pageSetUpPr fitToPage="1"/>
  </sheetPr>
  <dimension ref="A1:K17"/>
  <sheetViews>
    <sheetView view="pageBreakPreview" zoomScaleNormal="100" zoomScaleSheetLayoutView="100" workbookViewId="0">
      <selection activeCell="H20" sqref="H20"/>
    </sheetView>
  </sheetViews>
  <sheetFormatPr defaultRowHeight="12.75" x14ac:dyDescent="0.2"/>
  <cols>
    <col min="2" max="2" width="16.85546875" customWidth="1"/>
    <col min="3" max="3" width="14.5703125" customWidth="1"/>
    <col min="4" max="4" width="14.7109375" customWidth="1"/>
    <col min="5" max="5" width="13.85546875" customWidth="1"/>
    <col min="6" max="6" width="20.85546875" customWidth="1"/>
    <col min="7" max="7" width="11" customWidth="1"/>
    <col min="8" max="8" width="21.140625" customWidth="1"/>
    <col min="9" max="9" width="12.85546875" customWidth="1"/>
    <col min="10" max="10" width="14.85546875" customWidth="1"/>
    <col min="11" max="11" width="32.42578125" customWidth="1"/>
  </cols>
  <sheetData>
    <row r="1" spans="1:11" ht="28.5" customHeight="1" x14ac:dyDescent="0.2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5" t="s">
        <v>28</v>
      </c>
    </row>
    <row r="2" spans="1:11" ht="18.75" x14ac:dyDescent="0.2">
      <c r="A2" s="148" t="str">
        <f>+วิธีเฉพาะเจาะจง!A2</f>
        <v>สรุปผลการดำเนินการจัดซื้อจัดจ้างในรอบเดือนกรกฎาคม 2568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18.75" x14ac:dyDescent="0.2">
      <c r="A3" s="148" t="s">
        <v>29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</row>
    <row r="4" spans="1:11" ht="18.75" x14ac:dyDescent="0.2">
      <c r="A4" s="148" t="str">
        <f>+วิธีเฉพาะเจาะจง!A4</f>
        <v>วันที่ 1-31 กรกฎาคม พ.ศ.2568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</row>
    <row r="5" spans="1:11" ht="21" x14ac:dyDescent="0.2">
      <c r="A5" s="146" t="s">
        <v>31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</row>
    <row r="6" spans="1:11" ht="45.75" customHeight="1" x14ac:dyDescent="0.2">
      <c r="A6" s="144" t="s">
        <v>4</v>
      </c>
      <c r="B6" s="144" t="s">
        <v>30</v>
      </c>
      <c r="C6" s="144" t="s">
        <v>11</v>
      </c>
      <c r="D6" s="144" t="s">
        <v>10</v>
      </c>
      <c r="E6" s="144" t="s">
        <v>1</v>
      </c>
      <c r="F6" s="144" t="s">
        <v>2</v>
      </c>
      <c r="G6" s="144"/>
      <c r="H6" s="144" t="s">
        <v>13</v>
      </c>
      <c r="I6" s="144"/>
      <c r="J6" s="144" t="s">
        <v>3</v>
      </c>
      <c r="K6" s="144" t="s">
        <v>12</v>
      </c>
    </row>
    <row r="7" spans="1:11" ht="46.5" customHeight="1" x14ac:dyDescent="0.2">
      <c r="A7" s="145"/>
      <c r="B7" s="145"/>
      <c r="C7" s="145"/>
      <c r="D7" s="145"/>
      <c r="E7" s="145"/>
      <c r="F7" s="116" t="s">
        <v>6</v>
      </c>
      <c r="G7" s="116" t="s">
        <v>7</v>
      </c>
      <c r="H7" s="116" t="s">
        <v>8</v>
      </c>
      <c r="I7" s="116" t="s">
        <v>9</v>
      </c>
      <c r="J7" s="145"/>
      <c r="K7" s="145"/>
    </row>
    <row r="8" spans="1:11" ht="39" x14ac:dyDescent="0.2">
      <c r="A8" s="120">
        <v>1</v>
      </c>
      <c r="B8" s="121" t="s">
        <v>88</v>
      </c>
      <c r="C8" s="122">
        <v>4730</v>
      </c>
      <c r="D8" s="122">
        <v>4730</v>
      </c>
      <c r="E8" s="123" t="s">
        <v>33</v>
      </c>
      <c r="F8" s="124" t="s">
        <v>89</v>
      </c>
      <c r="G8" s="122">
        <v>4730</v>
      </c>
      <c r="H8" s="124" t="s">
        <v>89</v>
      </c>
      <c r="I8" s="122">
        <v>4730</v>
      </c>
      <c r="J8" s="125" t="s">
        <v>34</v>
      </c>
      <c r="K8" s="124" t="s">
        <v>90</v>
      </c>
    </row>
    <row r="9" spans="1:11" ht="58.5" x14ac:dyDescent="0.2">
      <c r="A9" s="120">
        <v>2</v>
      </c>
      <c r="B9" s="121" t="s">
        <v>91</v>
      </c>
      <c r="C9" s="126">
        <v>1000</v>
      </c>
      <c r="D9" s="126">
        <v>1000</v>
      </c>
      <c r="E9" s="125" t="s">
        <v>33</v>
      </c>
      <c r="F9" s="124" t="s">
        <v>92</v>
      </c>
      <c r="G9" s="126">
        <v>1000</v>
      </c>
      <c r="H9" s="121" t="s">
        <v>92</v>
      </c>
      <c r="I9" s="126">
        <v>1000</v>
      </c>
      <c r="J9" s="125" t="s">
        <v>34</v>
      </c>
      <c r="K9" s="124" t="s">
        <v>93</v>
      </c>
    </row>
    <row r="10" spans="1:11" ht="78" x14ac:dyDescent="0.2">
      <c r="A10" s="120">
        <v>3</v>
      </c>
      <c r="B10" s="121" t="s">
        <v>94</v>
      </c>
      <c r="C10" s="126">
        <v>1000.5</v>
      </c>
      <c r="D10" s="126">
        <v>1000.5</v>
      </c>
      <c r="E10" s="121" t="s">
        <v>33</v>
      </c>
      <c r="F10" s="121" t="s">
        <v>95</v>
      </c>
      <c r="G10" s="126">
        <v>1000.5</v>
      </c>
      <c r="H10" s="121" t="s">
        <v>116</v>
      </c>
      <c r="I10" s="126">
        <v>1000.5</v>
      </c>
      <c r="J10" s="125" t="s">
        <v>34</v>
      </c>
      <c r="K10" s="124" t="s">
        <v>96</v>
      </c>
    </row>
    <row r="11" spans="1:11" ht="39" x14ac:dyDescent="0.2">
      <c r="A11" s="125">
        <v>4</v>
      </c>
      <c r="B11" s="127" t="s">
        <v>97</v>
      </c>
      <c r="C11" s="128">
        <v>4815</v>
      </c>
      <c r="D11" s="128">
        <v>4815</v>
      </c>
      <c r="E11" s="127" t="s">
        <v>33</v>
      </c>
      <c r="F11" s="127" t="s">
        <v>98</v>
      </c>
      <c r="G11" s="128">
        <v>4815</v>
      </c>
      <c r="H11" s="127" t="s">
        <v>98</v>
      </c>
      <c r="I11" s="128">
        <v>4815</v>
      </c>
      <c r="J11" s="127" t="s">
        <v>34</v>
      </c>
      <c r="K11" s="127" t="s">
        <v>99</v>
      </c>
    </row>
    <row r="12" spans="1:11" ht="58.5" x14ac:dyDescent="0.2">
      <c r="A12" s="125">
        <v>5</v>
      </c>
      <c r="B12" s="127" t="s">
        <v>100</v>
      </c>
      <c r="C12" s="128">
        <v>5457</v>
      </c>
      <c r="D12" s="128">
        <v>5457</v>
      </c>
      <c r="E12" s="127" t="s">
        <v>33</v>
      </c>
      <c r="F12" s="127" t="s">
        <v>114</v>
      </c>
      <c r="G12" s="128">
        <v>5457</v>
      </c>
      <c r="H12" s="127" t="s">
        <v>114</v>
      </c>
      <c r="I12" s="128">
        <v>5457</v>
      </c>
      <c r="J12" s="127" t="s">
        <v>34</v>
      </c>
      <c r="K12" s="127" t="s">
        <v>101</v>
      </c>
    </row>
    <row r="13" spans="1:11" ht="42" hidden="1" customHeight="1" x14ac:dyDescent="0.2">
      <c r="A13" s="120"/>
      <c r="B13" s="127" t="s">
        <v>102</v>
      </c>
      <c r="C13" s="128">
        <v>2750</v>
      </c>
      <c r="D13" s="128">
        <v>2750</v>
      </c>
      <c r="E13" s="127" t="s">
        <v>33</v>
      </c>
      <c r="F13" s="127" t="s">
        <v>103</v>
      </c>
      <c r="G13" s="128">
        <v>2750</v>
      </c>
      <c r="H13" s="127" t="s">
        <v>103</v>
      </c>
      <c r="I13" s="128">
        <v>2750</v>
      </c>
      <c r="J13" s="127" t="s">
        <v>34</v>
      </c>
      <c r="K13" s="127" t="s">
        <v>104</v>
      </c>
    </row>
    <row r="14" spans="1:11" ht="58.5" x14ac:dyDescent="0.3">
      <c r="A14" s="129">
        <v>6</v>
      </c>
      <c r="B14" s="130" t="s">
        <v>115</v>
      </c>
      <c r="C14" s="131">
        <v>5093.2</v>
      </c>
      <c r="D14" s="131">
        <v>5093.2</v>
      </c>
      <c r="E14" s="130" t="s">
        <v>33</v>
      </c>
      <c r="F14" s="130" t="s">
        <v>114</v>
      </c>
      <c r="G14" s="131">
        <v>5093.2</v>
      </c>
      <c r="H14" s="130" t="s">
        <v>114</v>
      </c>
      <c r="I14" s="131">
        <v>5093.2</v>
      </c>
      <c r="J14" s="130" t="s">
        <v>34</v>
      </c>
      <c r="K14" s="130" t="s">
        <v>105</v>
      </c>
    </row>
    <row r="15" spans="1:11" ht="58.5" x14ac:dyDescent="0.3">
      <c r="A15" s="129">
        <v>7</v>
      </c>
      <c r="B15" s="130" t="s">
        <v>106</v>
      </c>
      <c r="C15" s="131">
        <v>5000</v>
      </c>
      <c r="D15" s="131">
        <v>5000</v>
      </c>
      <c r="E15" s="130" t="s">
        <v>33</v>
      </c>
      <c r="F15" s="130" t="s">
        <v>36</v>
      </c>
      <c r="G15" s="131">
        <v>5000</v>
      </c>
      <c r="H15" s="130" t="s">
        <v>36</v>
      </c>
      <c r="I15" s="131">
        <v>5000</v>
      </c>
      <c r="J15" s="130" t="s">
        <v>34</v>
      </c>
      <c r="K15" s="130" t="s">
        <v>107</v>
      </c>
    </row>
    <row r="16" spans="1:11" ht="58.5" x14ac:dyDescent="0.3">
      <c r="A16" s="129">
        <v>8</v>
      </c>
      <c r="B16" s="130" t="s">
        <v>108</v>
      </c>
      <c r="C16" s="131">
        <v>3000</v>
      </c>
      <c r="D16" s="131">
        <v>3000</v>
      </c>
      <c r="E16" s="130" t="s">
        <v>33</v>
      </c>
      <c r="F16" s="130" t="s">
        <v>109</v>
      </c>
      <c r="G16" s="131">
        <v>3000</v>
      </c>
      <c r="H16" s="130" t="s">
        <v>109</v>
      </c>
      <c r="I16" s="131">
        <v>3000</v>
      </c>
      <c r="J16" s="130" t="s">
        <v>34</v>
      </c>
      <c r="K16" s="130" t="s">
        <v>110</v>
      </c>
    </row>
    <row r="17" spans="1:11" ht="39" x14ac:dyDescent="0.3">
      <c r="A17" s="129">
        <v>9</v>
      </c>
      <c r="B17" s="130" t="s">
        <v>111</v>
      </c>
      <c r="C17" s="131">
        <v>6130</v>
      </c>
      <c r="D17" s="131">
        <v>6130</v>
      </c>
      <c r="E17" s="130" t="s">
        <v>33</v>
      </c>
      <c r="F17" s="130" t="s">
        <v>112</v>
      </c>
      <c r="G17" s="130">
        <v>6130</v>
      </c>
      <c r="H17" s="130" t="s">
        <v>112</v>
      </c>
      <c r="I17" s="130">
        <v>6130</v>
      </c>
      <c r="J17" s="130" t="s">
        <v>34</v>
      </c>
      <c r="K17" s="130" t="s">
        <v>113</v>
      </c>
    </row>
  </sheetData>
  <mergeCells count="13">
    <mergeCell ref="J6:J7"/>
    <mergeCell ref="K6:K7"/>
    <mergeCell ref="A5:K5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วิธีเฉพาะเจาะจง</vt:lpstr>
      <vt:lpstr>วิธีคัดเลือก</vt:lpstr>
      <vt:lpstr>คัดเลือก</vt:lpstr>
      <vt:lpstr>วิธี e-bidding</vt:lpstr>
      <vt:lpstr>ทดรองจ่าย</vt:lpstr>
      <vt:lpstr>คัดเลือก!Print_Area</vt:lpstr>
      <vt:lpstr>ทดรองจ่าย!Print_Area</vt:lpstr>
      <vt:lpstr>'วิธี e-bidding'!Print_Area</vt:lpstr>
      <vt:lpstr>วิธีคัดเลือก!Print_Area</vt:lpstr>
      <vt:lpstr>วิธีเฉพาะเจาะจง!Print_Area</vt:lpstr>
      <vt:lpstr>คัดเลือก!Print_Titles</vt:lpstr>
      <vt:lpstr>'วิธี e-bidding'!Print_Titles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นาวรัตน์ แซ่ลิ้ม</cp:lastModifiedBy>
  <cp:lastPrinted>2025-08-05T06:54:40Z</cp:lastPrinted>
  <dcterms:created xsi:type="dcterms:W3CDTF">2012-03-11T08:00:11Z</dcterms:created>
  <dcterms:modified xsi:type="dcterms:W3CDTF">2025-08-19T06:36:32Z</dcterms:modified>
</cp:coreProperties>
</file>