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'เฉพาะเจาะจง'!$A$5:$K$15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<sst xmlns="http://schemas.openxmlformats.org/spreadsheetml/2006/main" count="207" uniqueCount="89">
  <si>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</si>
  <si>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</si>
  <si>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</si>
  <si>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</si>
  <si>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</si>
  <si>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</si>
  <si>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</si>
  <si>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</si>
  <si>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</si>
  <si>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</si>
  <si>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</si>
  <si>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</si>
  <si>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</si>
  <si>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สอบราคา</t>
  </si>
  <si>
    <t>ราคาต่ำสุด</t>
  </si>
  <si>
    <t>หจก.พี.บี.85 การช่าง</t>
  </si>
  <si>
    <t>งานสำรวจหาจุดรั่ว ในพื้นที่ สสภ.</t>
  </si>
  <si>
    <t>บจก.ไทยมิเตอร์</t>
  </si>
  <si>
    <t>บจก.ยูเอชเอ็ม</t>
  </si>
  <si>
    <t>สัญญา สร.11-01/60 วันที่ 7 มี.ค.60</t>
  </si>
  <si>
    <t>งานจ้างเพิ่มแรงดันน้ำ ในพ.ท.สสภ.</t>
  </si>
  <si>
    <t>บจก.ปุลพัชร์</t>
  </si>
  <si>
    <t>สัญญา รด.11-02/60 วันที่ 28 มี.ค.60</t>
  </si>
  <si>
    <t>เลขที่/วันที่ของสัญญาหรือข้อตกลงซื้อ/จ้าง</t>
  </si>
  <si>
    <t>เหมาะสม</t>
  </si>
  <si>
    <t>งานปรับปรุงกำลังน้ำ งานปรับปรุงท่อจ่ายน้ำ ท่อบริการ และงานที่เกี่ยวข้องในพื้นที่ สสภ.</t>
  </si>
  <si>
    <t>e-bidding</t>
  </si>
  <si>
    <t>เฉพาะเจาะจง</t>
  </si>
  <si>
    <t>ต่ำสุด</t>
  </si>
  <si>
    <t>คัดเลือก</t>
  </si>
  <si>
    <t>บริษัท เอส.เค.อี.คอนซัลแตนท์ จำกัด</t>
  </si>
  <si>
    <t>บริษัท ดามา เซอร์วิส กรุ๊ป จำกัด</t>
  </si>
  <si>
    <t>ห้างหุ้นส่วนจำกัด ที.พี.ออดิโอ</t>
  </si>
  <si>
    <t>สัญญา ป.11-03(65)
วันที่ 1 ตุลาคม 2564</t>
  </si>
  <si>
    <t>จ้างงานวางท่อประปาและงานที่เกี่ยวข้องด้านลดน้ำสูญเสีย บริเวณซอยเศรษฐกิจ 22-21 (เศรษฐกิจ 38) ซอยเพชรเกษม 102/1 และหมู่บ้านเพชรเกษม 4  ในพื้นที่สำนักงานประปาสาขาภาษีเจริญ</t>
  </si>
  <si>
    <t>จ้างงานวางท่อประปาและงานที่เกี่ยวข้องด้านลดน้ำสูญเสีย</t>
  </si>
  <si>
    <t>บริษัท พงศ์พัช ไฮโดร จำกัด</t>
  </si>
  <si>
    <t>ห้างหุ้นส่วนจำกัด อิทธิสิทธิ์</t>
  </si>
  <si>
    <t>บริษัท พี.พี.ท่อบริการ จำกัด</t>
  </si>
  <si>
    <t>ห้างหุ้นส่วนจำกัด สุริยภัณฑ์ การช่าง</t>
  </si>
  <si>
    <t>ห้างหุ้นส่วนจำกัด เกื้ออุไร</t>
  </si>
  <si>
    <t>บริษัท วอเตอร์ คอนเซ็ปต์ จำกัด</t>
  </si>
  <si>
    <t>จ้างงานวางท่อประปาและงานที่เกี่ยวข้องด้านลดน้ำสูญเสีย บริเวณซอยศิริเกษม 1 ถนนศิริเกษมและหมู่บ้านมัลลิกา ในพื้นที่สำนักงานประปาสาขาภาษีเจริญ</t>
  </si>
  <si>
    <t>สัญญา ป.11-05(65)
วันที่ 1 ตุลาคม 2564</t>
  </si>
  <si>
    <t>สัญญา ป.11-11(65)
วันที่ 4 ตุลาคม 2564</t>
  </si>
  <si>
    <t>สัญญา ป.11-10(65)
วันที่ 4 ตุลาคม 2564</t>
  </si>
  <si>
    <t>สัญญา ป.11-09(65)
วันที่ 1 ตุลาคม 2564</t>
  </si>
  <si>
    <t>สัญญา ป.11-08(65)
วันที่ 1 ตุลาคม 2564</t>
  </si>
  <si>
    <t>สัญญา ป.11-07(65)
วันที่ 1 ตุลาคม 2564</t>
  </si>
  <si>
    <t>สัญญา ป.11-12(65)
วันที่ 5 ตุลาคม 2564</t>
  </si>
  <si>
    <t>สัญญา ป.11-13(65)
วันที่ 5 ตุลาคม 2564</t>
  </si>
  <si>
    <t>สัญญา ป.11-14(65)
วันที่ 6 ตุลาคม 2564</t>
  </si>
  <si>
    <t>สัญญา ป.11-15(65)
วันที่ 6 ตุลาคม 2564</t>
  </si>
  <si>
    <t>สัญญา จท.ซท.11-01/65
วันที่ 1 ตุลาคม 2564</t>
  </si>
  <si>
    <t>บริษัท ไทยมิเตอร์ จำกัด</t>
  </si>
  <si>
    <t>จ้างปรับปรุงถอดเปลี่ยน ยก/ย้ายมาตรวัดน้ำ</t>
  </si>
  <si>
    <t>จ้างปรับปรุงถอดเปลี่ยนมาตรวัดน้ำครบวาระ</t>
  </si>
  <si>
    <t>ห้างหุ้นส่วนจำกัด วิศรุตรุ่งเรือง</t>
  </si>
  <si>
    <t>สัญญา จท.ปบ.11-01/65
วันที่ 1 ตุลาคม 2564</t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</si>
  <si>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 xml:space="preserve"> ตุลาคม 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(วิธีคัดเลือก)</t>
    </r>
  </si>
  <si>
    <r>
      <t>สรุปผลการดำเนินการจัดซื้อจัดจ้างในรอบเดือน ตุลาคม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2564 </t>
    </r>
    <r>
      <rPr>
        <b/>
        <sz val="13"/>
        <color indexed="36"/>
        <rFont val="TH SarabunPSK"/>
        <family val="2"/>
      </rPr>
      <t>(วิธี e-bidding)</t>
    </r>
  </si>
  <si>
    <r>
      <t>สรุปผลการดำเนินการจัดซื้อจัดจ้างในรอบเดือน</t>
    </r>
    <r>
      <rPr>
        <b/>
        <sz val="13"/>
        <color indexed="10"/>
        <rFont val="TH SarabunPSK"/>
        <family val="2"/>
      </rPr>
      <t>ตุลาคม</t>
    </r>
    <r>
      <rPr>
        <b/>
        <sz val="13"/>
        <color indexed="8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>2564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</si>
  <si>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t>จัดซื้อชุดเครื่องเสียงและไมโครโฟน</t>
  </si>
  <si>
    <t>จัดซื้อเครื่องผสมสัญญาณเสียงและไมโครโฟน</t>
  </si>
  <si>
    <t xml:space="preserve">งานจ้างสำรวจหาจุดรั่วในระบบจ่ายน้ำ </t>
  </si>
  <si>
    <t xml:space="preserve">สัญญา จท.จอ.11-02/65
วันที่ 11 ตุลาคม 2564 </t>
  </si>
  <si>
    <t>สัญญา จท.จอ.11-01/65
วันที่ 8 ตุลาคม 2564</t>
  </si>
  <si>
    <t xml:space="preserve">สัญญา จท.จอ.11-03/65
วันที่ 15 ตุลาคม 2564 </t>
  </si>
  <si>
    <t xml:space="preserve">สัญญา ซล.11-01/65
วันที่ 12 ตุลาคม 2564 </t>
  </si>
  <si>
    <t xml:space="preserve">สัญญา ซล.11-02/65
วันที่ 29 ตุลาคม 2564 </t>
  </si>
  <si>
    <t>สัญญา ป.11-06(65)
วันที่ 1 ตุลาคม 2564</t>
  </si>
  <si>
    <t>บริษัท พี.บี.85 การช่าง จำกัด</t>
  </si>
  <si>
    <t>สัญญา จท.สร.11-01/65
วันที่ 1 ตุลาคม 2564</t>
  </si>
  <si>
    <t>จ้างปรับปรุงพื้นที่โรงอาหารและจุดให้บริการรับชำระค่าน้ำ</t>
  </si>
  <si>
    <t xml:space="preserve">จ้างปรับปรุงภูมิทัศน์และจัดทำสิ่งอำนวยความสะดวกต่าง ๆ </t>
  </si>
  <si>
    <t xml:space="preserve">จ้างปรับปรุงต่อเติมอาคาร (ข้างห้องกองบำรุงรักษา) </t>
  </si>
  <si>
    <t>บริษัท ลิกซ์บางกอก จำกัด</t>
  </si>
  <si>
    <t xml:space="preserve">สัญญา จล.วข.11-01/65
วันที่ 15 ตุลาคม 2564 </t>
  </si>
  <si>
    <t xml:space="preserve">สัญญา ซ.11-01/65
วันที่ 1 ตุลาคม 2564 </t>
  </si>
  <si>
    <t>จ้างอุดยกเลิกจุดบรรจบมาตรวัดน้ำ</t>
  </si>
  <si>
    <t xml:space="preserve">จ้างสอบเทียบเครื่องวัดอัตราการไหล </t>
  </si>
  <si>
    <t>จ้างเพิ่มแรงดันน้ำ</t>
  </si>
  <si>
    <t>จ้างงานขยายเขตจำหน่ายน้ำ และงานที่เกี่ยวข้อง</t>
  </si>
  <si>
    <t>งานเช่าระบบจัดการคิวอัตโนมัติ พร้อมติดตั้ง พร้อมติดตั้ง</t>
  </si>
  <si>
    <t>บริษัท ไอคิว เทคโนโลยีส์ เอเชีย จำกัด</t>
  </si>
  <si>
    <t>สัญญา จล.จส.11-02/65
วันที่ 20 ตุลาคม 2564</t>
  </si>
  <si>
    <t>สัญญา จล.จส.11-03/65
วันที่ 20 ตุลาคม 2564</t>
  </si>
  <si>
    <t>สัญญา จล.จส.11-01/65
วันที่ 20 ตุลาคม 2564</t>
  </si>
  <si>
    <t>สัญญา จล.ปว.11-01/65
วันที่ 1 ตุลาคม 2564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</si>
</sst>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2"/>
      <color theme="1"/>
      <name val="TH SarabunPSK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4"/>
      <color theme="1"/>
      <name val="TH SarabunPSK"/>
      <family val="2"/>
    </font>
    <font>
      <b/>
      <sz val="14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57" fillId="33" borderId="10" xfId="0" applyFont="1" applyFill="1" applyBorder="1" applyAlignment="1">
      <alignment horizontal="left" vertical="top"/>
    </xf>
    <xf numFmtId="0" fontId="9" fillId="0" borderId="10" xfId="66" applyFont="1" applyBorder="1" applyAlignment="1">
      <alignment horizontal="center" vertical="center"/>
      <protection/>
    </xf>
    <xf numFmtId="43" fontId="58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38" fillId="0" borderId="0" xfId="0" applyFont="1" applyAlignment="1">
      <alignment/>
    </xf>
    <xf numFmtId="0" fontId="57" fillId="33" borderId="10" xfId="0" applyFont="1" applyFill="1" applyBorder="1" applyAlignment="1">
      <alignment horizontal="center" vertical="top"/>
    </xf>
    <xf numFmtId="49" fontId="57" fillId="33" borderId="10" xfId="0" applyNumberFormat="1" applyFont="1" applyFill="1" applyBorder="1" applyAlignment="1">
      <alignment horizontal="left" vertical="top" wrapText="1" readingOrder="1"/>
    </xf>
    <xf numFmtId="43" fontId="60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10" fillId="0" borderId="0" xfId="0" applyFont="1" applyAlignment="1">
      <alignment horizontal="right"/>
    </xf>
    <xf numFmtId="0" fontId="61" fillId="0" borderId="0" xfId="0" applyFont="1" applyAlignment="1">
      <alignment/>
    </xf>
    <xf numFmtId="0" fontId="57" fillId="33" borderId="10" xfId="0" applyFont="1" applyFill="1" applyBorder="1" applyAlignment="1">
      <alignment horizontal="left" vertical="top" wrapText="1"/>
    </xf>
    <xf numFmtId="14" fontId="57" fillId="33" borderId="10" xfId="0" applyNumberFormat="1" applyFont="1" applyFill="1" applyBorder="1" applyAlignment="1">
      <alignment horizontal="left" vertical="top" wrapText="1"/>
    </xf>
    <xf numFmtId="43" fontId="58" fillId="33" borderId="10" xfId="42" applyFont="1" applyFill="1" applyBorder="1" applyAlignment="1">
      <alignment horizontal="center" vertical="center"/>
    </xf>
    <xf numFmtId="43" fontId="63" fillId="33" borderId="10" xfId="0" applyNumberFormat="1" applyFont="1" applyFill="1" applyBorder="1" applyAlignment="1">
      <alignment horizontal="right" vertical="top"/>
    </xf>
    <xf numFmtId="43" fontId="64" fillId="33" borderId="10" xfId="42" applyFont="1" applyFill="1" applyBorder="1" applyAlignment="1">
      <alignment horizontal="left" vertical="top"/>
    </xf>
    <xf numFmtId="43" fontId="57" fillId="33" borderId="10" xfId="42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 readingOrder="1"/>
    </xf>
    <xf numFmtId="0" fontId="57" fillId="33" borderId="11" xfId="0" applyFont="1" applyFill="1" applyBorder="1" applyAlignment="1">
      <alignment horizontal="center" vertical="top"/>
    </xf>
    <xf numFmtId="43" fontId="57" fillId="33" borderId="11" xfId="42" applyFont="1" applyFill="1" applyBorder="1" applyAlignment="1">
      <alignment horizontal="left" vertical="top"/>
    </xf>
    <xf numFmtId="0" fontId="57" fillId="33" borderId="11" xfId="0" applyFont="1" applyFill="1" applyBorder="1" applyAlignment="1">
      <alignment horizontal="left" vertical="top"/>
    </xf>
    <xf numFmtId="0" fontId="57" fillId="33" borderId="12" xfId="0" applyFont="1" applyFill="1" applyBorder="1" applyAlignment="1">
      <alignment horizontal="center" vertical="top"/>
    </xf>
    <xf numFmtId="43" fontId="57" fillId="33" borderId="12" xfId="42" applyFont="1" applyFill="1" applyBorder="1" applyAlignment="1">
      <alignment horizontal="left" vertical="top"/>
    </xf>
    <xf numFmtId="0" fontId="57" fillId="33" borderId="12" xfId="0" applyFont="1" applyFill="1" applyBorder="1" applyAlignment="1">
      <alignment horizontal="left" vertical="top"/>
    </xf>
    <xf numFmtId="43" fontId="57" fillId="33" borderId="13" xfId="42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43" fontId="12" fillId="0" borderId="10" xfId="42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43" fontId="12" fillId="33" borderId="10" xfId="42" applyFont="1" applyFill="1" applyBorder="1" applyAlignment="1">
      <alignment horizontal="left" vertical="top"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4" xfId="66" applyFont="1" applyBorder="1" applyAlignment="1">
      <alignment horizontal="center" vertical="center"/>
      <protection/>
    </xf>
    <xf numFmtId="0" fontId="9" fillId="0" borderId="15" xfId="66" applyFont="1" applyBorder="1" applyAlignment="1">
      <alignment horizontal="center" vertical="center"/>
      <protection/>
    </xf>
    <xf numFmtId="49" fontId="57" fillId="33" borderId="11" xfId="0" applyNumberFormat="1" applyFont="1" applyFill="1" applyBorder="1" applyAlignment="1">
      <alignment horizontal="left" vertical="top" wrapText="1" readingOrder="1"/>
    </xf>
    <xf numFmtId="49" fontId="57" fillId="33" borderId="12" xfId="0" applyNumberFormat="1" applyFont="1" applyFill="1" applyBorder="1" applyAlignment="1">
      <alignment horizontal="left" vertical="top" wrapText="1" readingOrder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12.421875" style="5" customWidth="1"/>
    <col min="4" max="4" width="10.00390625" style="0" customWidth="1"/>
    <col min="5" max="5" width="8.8515625" style="0" customWidth="1"/>
    <col min="6" max="6" width="21.140625" style="0" customWidth="1"/>
    <col min="7" max="7" width="9.7109375" style="3" customWidth="1"/>
    <col min="8" max="8" width="21.8515625" style="0" customWidth="1"/>
    <col min="9" max="9" width="11.421875" style="5" customWidth="1"/>
    <col min="10" max="10" width="9.7109375" style="0" customWidth="1"/>
    <col min="11" max="11" width="24.421875" style="20" customWidth="1"/>
  </cols>
  <sheetData>
    <row r="1" spans="1:11" ht="15.75" hidden="1">
      <c r="A1" s="1"/>
      <c r="K1" s="19" t="s">
        <v>0</v>
      </c>
    </row>
    <row r="2" spans="1:11" ht="17.25" hidden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hidden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7.25" hidden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7.25">
      <c r="A5" s="39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7.2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51.75" customHeight="1">
      <c r="A7" s="7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41" t="s">
        <v>9</v>
      </c>
      <c r="G7" s="42"/>
      <c r="H7" s="41" t="s">
        <v>10</v>
      </c>
      <c r="I7" s="42"/>
      <c r="J7" s="7" t="s">
        <v>11</v>
      </c>
      <c r="K7" s="7" t="s">
        <v>23</v>
      </c>
    </row>
    <row r="8" spans="1:11" ht="60" customHeight="1">
      <c r="A8" s="13">
        <v>1</v>
      </c>
      <c r="B8" s="14" t="s">
        <v>83</v>
      </c>
      <c r="C8" s="15">
        <v>360000</v>
      </c>
      <c r="D8" s="16">
        <v>385200</v>
      </c>
      <c r="E8" s="13" t="s">
        <v>27</v>
      </c>
      <c r="F8" s="6" t="s">
        <v>84</v>
      </c>
      <c r="G8" s="16">
        <v>385200</v>
      </c>
      <c r="H8" s="21" t="s">
        <v>84</v>
      </c>
      <c r="I8" s="15">
        <v>385200</v>
      </c>
      <c r="J8" s="13" t="s">
        <v>24</v>
      </c>
      <c r="K8" s="22" t="s">
        <v>78</v>
      </c>
    </row>
    <row r="9" spans="1:11" s="3" customFormat="1" ht="60" customHeight="1">
      <c r="A9" s="13">
        <v>2</v>
      </c>
      <c r="B9" s="14" t="s">
        <v>79</v>
      </c>
      <c r="C9" s="15">
        <f>D9/107*100</f>
        <v>467159</v>
      </c>
      <c r="D9" s="16">
        <v>499860.13</v>
      </c>
      <c r="E9" s="13" t="s">
        <v>27</v>
      </c>
      <c r="F9" s="6" t="s">
        <v>57</v>
      </c>
      <c r="G9" s="16">
        <v>484000</v>
      </c>
      <c r="H9" s="21" t="str">
        <f>F9</f>
        <v>ห้างหุ้นส่วนจำกัด วิศรุตรุ่งเรือง</v>
      </c>
      <c r="I9" s="15">
        <f>G9</f>
        <v>484000</v>
      </c>
      <c r="J9" s="13" t="s">
        <v>24</v>
      </c>
      <c r="K9" s="22" t="s">
        <v>66</v>
      </c>
    </row>
    <row r="10" spans="1:11" s="3" customFormat="1" ht="73.5" customHeight="1">
      <c r="A10" s="13">
        <v>3</v>
      </c>
      <c r="B10" s="14" t="s">
        <v>80</v>
      </c>
      <c r="C10" s="15">
        <f>D10/107*100</f>
        <v>350000</v>
      </c>
      <c r="D10" s="16">
        <v>374500</v>
      </c>
      <c r="E10" s="13" t="s">
        <v>27</v>
      </c>
      <c r="F10" s="21" t="s">
        <v>54</v>
      </c>
      <c r="G10" s="16">
        <v>374500</v>
      </c>
      <c r="H10" s="21" t="str">
        <f>F10</f>
        <v>บริษัท ไทยมิเตอร์ จำกัด</v>
      </c>
      <c r="I10" s="15">
        <f>G10</f>
        <v>374500</v>
      </c>
      <c r="J10" s="13" t="s">
        <v>24</v>
      </c>
      <c r="K10" s="22" t="s">
        <v>65</v>
      </c>
    </row>
    <row r="11" spans="1:11" s="3" customFormat="1" ht="84" customHeight="1">
      <c r="A11" s="13">
        <v>4</v>
      </c>
      <c r="B11" s="14" t="s">
        <v>81</v>
      </c>
      <c r="C11" s="15">
        <f>D11/107*100</f>
        <v>319970.99999999994</v>
      </c>
      <c r="D11" s="16">
        <v>342368.97</v>
      </c>
      <c r="E11" s="13" t="s">
        <v>27</v>
      </c>
      <c r="F11" s="21" t="s">
        <v>30</v>
      </c>
      <c r="G11" s="16">
        <v>342368.97</v>
      </c>
      <c r="H11" s="21" t="str">
        <f>F11</f>
        <v>บริษัท เอส.เค.อี.คอนซัลแตนท์ จำกัด</v>
      </c>
      <c r="I11" s="15">
        <f>G11</f>
        <v>342368.97</v>
      </c>
      <c r="J11" s="13" t="s">
        <v>24</v>
      </c>
      <c r="K11" s="22" t="s">
        <v>67</v>
      </c>
    </row>
    <row r="12" spans="1:11" s="3" customFormat="1" ht="57" customHeight="1">
      <c r="A12" s="13">
        <v>5</v>
      </c>
      <c r="B12" s="14" t="s">
        <v>62</v>
      </c>
      <c r="C12" s="15">
        <f>D12/107*100</f>
        <v>47500</v>
      </c>
      <c r="D12" s="16">
        <v>50825</v>
      </c>
      <c r="E12" s="13" t="s">
        <v>27</v>
      </c>
      <c r="F12" s="21" t="s">
        <v>31</v>
      </c>
      <c r="G12" s="16">
        <v>50825</v>
      </c>
      <c r="H12" s="21" t="str">
        <f>F12</f>
        <v>บริษัท ดามา เซอร์วิส กรุ๊ป จำกัด</v>
      </c>
      <c r="I12" s="15">
        <f>G12</f>
        <v>50825</v>
      </c>
      <c r="J12" s="13" t="s">
        <v>24</v>
      </c>
      <c r="K12" s="22" t="s">
        <v>68</v>
      </c>
    </row>
    <row r="13" spans="1:11" s="3" customFormat="1" ht="67.5" customHeight="1">
      <c r="A13" s="13">
        <v>6</v>
      </c>
      <c r="B13" s="14" t="s">
        <v>63</v>
      </c>
      <c r="C13" s="15">
        <f>D13/107*100</f>
        <v>338600</v>
      </c>
      <c r="D13" s="16">
        <v>362302</v>
      </c>
      <c r="E13" s="13" t="s">
        <v>27</v>
      </c>
      <c r="F13" s="21" t="s">
        <v>32</v>
      </c>
      <c r="G13" s="16">
        <v>362302</v>
      </c>
      <c r="H13" s="21" t="str">
        <f>F13</f>
        <v>ห้างหุ้นส่วนจำกัด ที.พี.ออดิโอ</v>
      </c>
      <c r="I13" s="15">
        <f>G13</f>
        <v>362302</v>
      </c>
      <c r="J13" s="13" t="s">
        <v>24</v>
      </c>
      <c r="K13" s="22" t="s">
        <v>69</v>
      </c>
    </row>
    <row r="14" spans="2:11" s="3" customFormat="1" ht="24.75" customHeight="1">
      <c r="B14" s="17"/>
      <c r="C14" s="18"/>
      <c r="D14" s="17"/>
      <c r="E14" s="17"/>
      <c r="F14" s="17"/>
      <c r="G14" s="17"/>
      <c r="H14" s="17"/>
      <c r="I14" s="24">
        <f>SUM(I9:I13)</f>
        <v>1613995.97</v>
      </c>
      <c r="J14" s="17"/>
      <c r="K14" s="17"/>
    </row>
    <row r="15" spans="2:10" s="3" customFormat="1" ht="51" customHeight="1">
      <c r="B15" s="10"/>
      <c r="H15" s="10"/>
      <c r="J15" s="17"/>
    </row>
    <row r="16" spans="1:10" s="3" customFormat="1" ht="63" customHeight="1">
      <c r="A16"/>
      <c r="B16" s="10"/>
      <c r="H16" s="10"/>
      <c r="J16" s="17"/>
    </row>
    <row r="17" spans="1:10" s="3" customFormat="1" ht="63" customHeight="1">
      <c r="A17"/>
      <c r="B17" s="5"/>
      <c r="C17"/>
      <c r="D17"/>
      <c r="E17"/>
      <c r="G17"/>
      <c r="H17" s="5"/>
      <c r="I17"/>
      <c r="J17" s="20"/>
    </row>
    <row r="18" spans="1:10" s="3" customFormat="1" ht="51" customHeight="1">
      <c r="A18" s="17"/>
      <c r="B18" s="5"/>
      <c r="C18"/>
      <c r="D18"/>
      <c r="E18"/>
      <c r="G18"/>
      <c r="H18" s="5"/>
      <c r="I18"/>
      <c r="J18" s="20"/>
    </row>
    <row r="19" spans="2:11" s="3" customFormat="1" ht="61.5" customHeight="1">
      <c r="B19"/>
      <c r="C19" s="5"/>
      <c r="D19"/>
      <c r="E19"/>
      <c r="F19"/>
      <c r="H19"/>
      <c r="I19" s="5"/>
      <c r="J19"/>
      <c r="K19" s="20"/>
    </row>
    <row r="20" spans="2:11" s="3" customFormat="1" ht="51" customHeight="1">
      <c r="B20"/>
      <c r="C20" s="5"/>
      <c r="D20"/>
      <c r="E20"/>
      <c r="F20"/>
      <c r="H20"/>
      <c r="I20" s="5"/>
      <c r="J20"/>
      <c r="K20" s="20"/>
    </row>
    <row r="21" spans="1:11" s="3" customFormat="1" ht="51" customHeight="1">
      <c r="A21"/>
      <c r="B21"/>
      <c r="C21" s="5"/>
      <c r="D21"/>
      <c r="E21"/>
      <c r="F21"/>
      <c r="H21"/>
      <c r="I21" s="5"/>
      <c r="J21"/>
      <c r="K21" s="20"/>
    </row>
    <row r="22" spans="1:11" s="3" customFormat="1" ht="54" customHeight="1">
      <c r="A22"/>
      <c r="B22"/>
      <c r="C22" s="5"/>
      <c r="D22"/>
      <c r="E22"/>
      <c r="F22"/>
      <c r="H22"/>
      <c r="I22" s="5"/>
      <c r="J22"/>
      <c r="K22" s="20"/>
    </row>
    <row r="23" spans="1:11" s="3" customFormat="1" ht="18.75" customHeight="1">
      <c r="A23"/>
      <c r="B23"/>
      <c r="C23" s="5"/>
      <c r="D23"/>
      <c r="E23"/>
      <c r="F23"/>
      <c r="H23"/>
      <c r="I23" s="5"/>
      <c r="J23"/>
      <c r="K23" s="20"/>
    </row>
    <row r="24" spans="1:11" s="3" customFormat="1" ht="15">
      <c r="A24"/>
      <c r="B24"/>
      <c r="C24" s="5"/>
      <c r="D24"/>
      <c r="E24"/>
      <c r="F24"/>
      <c r="H24"/>
      <c r="I24" s="5"/>
      <c r="J24"/>
      <c r="K24" s="20"/>
    </row>
    <row r="25" spans="1:11" s="3" customFormat="1" ht="15">
      <c r="A25"/>
      <c r="B25"/>
      <c r="C25" s="5"/>
      <c r="D25"/>
      <c r="E25"/>
      <c r="F25"/>
      <c r="H25"/>
      <c r="I25" s="5"/>
      <c r="J25"/>
      <c r="K25" s="20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K22" sqref="K22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17.57421875" style="0" customWidth="1"/>
    <col min="7" max="7" width="11.421875" style="0" customWidth="1"/>
    <col min="8" max="8" width="17.851562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hidden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7.25" hidden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7.25">
      <c r="A5" s="39" t="s">
        <v>59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7.2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51.75" customHeight="1">
      <c r="A7" s="7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41" t="s">
        <v>9</v>
      </c>
      <c r="G7" s="42"/>
      <c r="H7" s="41" t="s">
        <v>10</v>
      </c>
      <c r="I7" s="42"/>
      <c r="J7" s="7" t="s">
        <v>11</v>
      </c>
      <c r="K7" s="7" t="s">
        <v>12</v>
      </c>
    </row>
    <row r="8" spans="1:11" s="3" customFormat="1" ht="122.25" customHeight="1">
      <c r="A8" s="13">
        <v>1</v>
      </c>
      <c r="B8" s="14" t="s">
        <v>34</v>
      </c>
      <c r="C8" s="15">
        <f>D8/107*100</f>
        <v>4402752.336448599</v>
      </c>
      <c r="D8" s="16">
        <v>4710945</v>
      </c>
      <c r="E8" s="13" t="s">
        <v>29</v>
      </c>
      <c r="F8" s="21" t="s">
        <v>40</v>
      </c>
      <c r="G8" s="16">
        <v>4565763</v>
      </c>
      <c r="H8" s="21" t="str">
        <f>F8</f>
        <v>ห้างหุ้นส่วนจำกัด เกื้ออุไร</v>
      </c>
      <c r="I8" s="16">
        <f>G8</f>
        <v>4565763</v>
      </c>
      <c r="J8" s="13" t="s">
        <v>28</v>
      </c>
      <c r="K8" s="21" t="s">
        <v>33</v>
      </c>
    </row>
    <row r="9" spans="1:11" s="11" customFormat="1" ht="72" customHeight="1">
      <c r="A9" s="13">
        <v>2</v>
      </c>
      <c r="B9" s="14" t="s">
        <v>35</v>
      </c>
      <c r="C9" s="15">
        <f aca="true" t="shared" si="0" ref="C9:C25">D9/107*100</f>
        <v>4662897.196261683</v>
      </c>
      <c r="D9" s="16">
        <v>4989300</v>
      </c>
      <c r="E9" s="13" t="s">
        <v>29</v>
      </c>
      <c r="F9" s="21" t="s">
        <v>36</v>
      </c>
      <c r="G9" s="16">
        <v>4831218</v>
      </c>
      <c r="H9" s="21" t="s">
        <v>36</v>
      </c>
      <c r="I9" s="16">
        <f aca="true" t="shared" si="1" ref="I9:I25">G9</f>
        <v>4831218</v>
      </c>
      <c r="J9" s="13" t="s">
        <v>28</v>
      </c>
      <c r="K9" s="21" t="s">
        <v>43</v>
      </c>
    </row>
    <row r="10" spans="1:11" s="11" customFormat="1" ht="72" customHeight="1">
      <c r="A10" s="13">
        <v>3</v>
      </c>
      <c r="B10" s="14" t="s">
        <v>35</v>
      </c>
      <c r="C10" s="15">
        <f t="shared" si="0"/>
        <v>4563385.981308411</v>
      </c>
      <c r="D10" s="16">
        <v>4882823</v>
      </c>
      <c r="E10" s="13" t="s">
        <v>29</v>
      </c>
      <c r="F10" s="21" t="s">
        <v>39</v>
      </c>
      <c r="G10" s="16">
        <v>4727873</v>
      </c>
      <c r="H10" s="26" t="s">
        <v>39</v>
      </c>
      <c r="I10" s="16">
        <f t="shared" si="1"/>
        <v>4727873</v>
      </c>
      <c r="J10" s="13" t="s">
        <v>28</v>
      </c>
      <c r="K10" s="21" t="s">
        <v>70</v>
      </c>
    </row>
    <row r="11" spans="1:11" s="11" customFormat="1" ht="72" customHeight="1">
      <c r="A11" s="13">
        <v>4</v>
      </c>
      <c r="B11" s="14" t="s">
        <v>35</v>
      </c>
      <c r="C11" s="15">
        <f t="shared" si="0"/>
        <v>4656842.056074766</v>
      </c>
      <c r="D11" s="16">
        <v>4982821</v>
      </c>
      <c r="E11" s="13" t="s">
        <v>29</v>
      </c>
      <c r="F11" s="21" t="s">
        <v>37</v>
      </c>
      <c r="G11" s="16">
        <v>4824948</v>
      </c>
      <c r="H11" s="26" t="s">
        <v>37</v>
      </c>
      <c r="I11" s="16">
        <f t="shared" si="1"/>
        <v>4824948</v>
      </c>
      <c r="J11" s="13" t="s">
        <v>28</v>
      </c>
      <c r="K11" s="21" t="s">
        <v>48</v>
      </c>
    </row>
    <row r="12" spans="1:11" s="11" customFormat="1" ht="72" customHeight="1">
      <c r="A12" s="13">
        <v>5</v>
      </c>
      <c r="B12" s="14" t="s">
        <v>35</v>
      </c>
      <c r="C12" s="15">
        <f t="shared" si="0"/>
        <v>4585015.887850467</v>
      </c>
      <c r="D12" s="16">
        <v>4905967</v>
      </c>
      <c r="E12" s="13" t="s">
        <v>29</v>
      </c>
      <c r="F12" s="21" t="s">
        <v>38</v>
      </c>
      <c r="G12" s="16">
        <v>4750575</v>
      </c>
      <c r="H12" s="26" t="s">
        <v>38</v>
      </c>
      <c r="I12" s="16">
        <f t="shared" si="1"/>
        <v>4750575</v>
      </c>
      <c r="J12" s="13" t="s">
        <v>28</v>
      </c>
      <c r="K12" s="21" t="s">
        <v>47</v>
      </c>
    </row>
    <row r="13" spans="1:11" s="11" customFormat="1" ht="72" customHeight="1">
      <c r="A13" s="13">
        <v>6</v>
      </c>
      <c r="B13" s="14" t="s">
        <v>35</v>
      </c>
      <c r="C13" s="15">
        <f t="shared" si="0"/>
        <v>4635126.168224299</v>
      </c>
      <c r="D13" s="16">
        <v>4959585</v>
      </c>
      <c r="E13" s="13" t="s">
        <v>29</v>
      </c>
      <c r="F13" s="21" t="s">
        <v>37</v>
      </c>
      <c r="G13" s="16">
        <v>4802368</v>
      </c>
      <c r="H13" s="26" t="s">
        <v>37</v>
      </c>
      <c r="I13" s="16">
        <f t="shared" si="1"/>
        <v>4802368</v>
      </c>
      <c r="J13" s="13" t="s">
        <v>28</v>
      </c>
      <c r="K13" s="21" t="s">
        <v>46</v>
      </c>
    </row>
    <row r="14" spans="1:11" s="11" customFormat="1" ht="72" customHeight="1">
      <c r="A14" s="13">
        <v>7</v>
      </c>
      <c r="B14" s="14" t="s">
        <v>35</v>
      </c>
      <c r="C14" s="15">
        <f t="shared" si="0"/>
        <v>9303454.205607478</v>
      </c>
      <c r="D14" s="16">
        <v>9954696</v>
      </c>
      <c r="E14" s="13" t="s">
        <v>29</v>
      </c>
      <c r="F14" s="21" t="s">
        <v>39</v>
      </c>
      <c r="G14" s="16">
        <v>9654245</v>
      </c>
      <c r="H14" s="26" t="s">
        <v>39</v>
      </c>
      <c r="I14" s="16">
        <f t="shared" si="1"/>
        <v>9654245</v>
      </c>
      <c r="J14" s="13" t="s">
        <v>28</v>
      </c>
      <c r="K14" s="21" t="s">
        <v>45</v>
      </c>
    </row>
    <row r="15" spans="1:11" s="11" customFormat="1" ht="72" customHeight="1">
      <c r="A15" s="13">
        <v>8</v>
      </c>
      <c r="B15" s="14" t="s">
        <v>35</v>
      </c>
      <c r="C15" s="15">
        <f t="shared" si="0"/>
        <v>8908457.009345796</v>
      </c>
      <c r="D15" s="16">
        <v>9532049</v>
      </c>
      <c r="E15" s="13" t="s">
        <v>29</v>
      </c>
      <c r="F15" s="21" t="s">
        <v>40</v>
      </c>
      <c r="G15" s="16">
        <v>9244655</v>
      </c>
      <c r="H15" s="26" t="s">
        <v>40</v>
      </c>
      <c r="I15" s="16">
        <f t="shared" si="1"/>
        <v>9244655</v>
      </c>
      <c r="J15" s="13" t="s">
        <v>28</v>
      </c>
      <c r="K15" s="21" t="s">
        <v>44</v>
      </c>
    </row>
    <row r="16" spans="1:11" s="11" customFormat="1" ht="72" customHeight="1">
      <c r="A16" s="13">
        <v>9</v>
      </c>
      <c r="B16" s="14" t="s">
        <v>35</v>
      </c>
      <c r="C16" s="15">
        <f t="shared" si="0"/>
        <v>9283423.364485981</v>
      </c>
      <c r="D16" s="16">
        <v>9933263</v>
      </c>
      <c r="E16" s="13" t="s">
        <v>29</v>
      </c>
      <c r="F16" s="21" t="s">
        <v>38</v>
      </c>
      <c r="G16" s="16">
        <v>9633969</v>
      </c>
      <c r="H16" s="26" t="s">
        <v>38</v>
      </c>
      <c r="I16" s="16">
        <f t="shared" si="1"/>
        <v>9633969</v>
      </c>
      <c r="J16" s="13" t="s">
        <v>28</v>
      </c>
      <c r="K16" s="21" t="s">
        <v>49</v>
      </c>
    </row>
    <row r="17" spans="1:11" s="11" customFormat="1" ht="72" customHeight="1">
      <c r="A17" s="13">
        <v>10</v>
      </c>
      <c r="B17" s="14" t="s">
        <v>35</v>
      </c>
      <c r="C17" s="15">
        <f t="shared" si="0"/>
        <v>8902164.485981308</v>
      </c>
      <c r="D17" s="16">
        <v>9525316</v>
      </c>
      <c r="E17" s="13" t="s">
        <v>29</v>
      </c>
      <c r="F17" s="21" t="s">
        <v>37</v>
      </c>
      <c r="G17" s="16">
        <v>9238314</v>
      </c>
      <c r="H17" s="26" t="s">
        <v>37</v>
      </c>
      <c r="I17" s="16">
        <f t="shared" si="1"/>
        <v>9238314</v>
      </c>
      <c r="J17" s="13" t="s">
        <v>28</v>
      </c>
      <c r="K17" s="21" t="s">
        <v>50</v>
      </c>
    </row>
    <row r="18" spans="1:11" s="11" customFormat="1" ht="72" customHeight="1">
      <c r="A18" s="13">
        <v>11</v>
      </c>
      <c r="B18" s="14" t="s">
        <v>35</v>
      </c>
      <c r="C18" s="15">
        <f t="shared" si="0"/>
        <v>9300077.570093459</v>
      </c>
      <c r="D18" s="16">
        <v>9951083</v>
      </c>
      <c r="E18" s="13" t="s">
        <v>29</v>
      </c>
      <c r="F18" s="21" t="s">
        <v>41</v>
      </c>
      <c r="G18" s="16">
        <v>9651224</v>
      </c>
      <c r="H18" s="26" t="s">
        <v>41</v>
      </c>
      <c r="I18" s="16">
        <f t="shared" si="1"/>
        <v>9651224</v>
      </c>
      <c r="J18" s="13" t="s">
        <v>28</v>
      </c>
      <c r="K18" s="21" t="s">
        <v>51</v>
      </c>
    </row>
    <row r="19" spans="1:11" s="11" customFormat="1" ht="92.25" customHeight="1">
      <c r="A19" s="13">
        <v>12</v>
      </c>
      <c r="B19" s="14" t="s">
        <v>42</v>
      </c>
      <c r="C19" s="15">
        <f t="shared" si="0"/>
        <v>7576286.91588785</v>
      </c>
      <c r="D19" s="16">
        <v>8106627</v>
      </c>
      <c r="E19" s="13" t="s">
        <v>29</v>
      </c>
      <c r="F19" s="21" t="s">
        <v>36</v>
      </c>
      <c r="G19" s="16">
        <v>7862224</v>
      </c>
      <c r="H19" s="26" t="s">
        <v>36</v>
      </c>
      <c r="I19" s="16">
        <f t="shared" si="1"/>
        <v>7862224</v>
      </c>
      <c r="J19" s="13" t="s">
        <v>28</v>
      </c>
      <c r="K19" s="21" t="s">
        <v>52</v>
      </c>
    </row>
    <row r="20" spans="1:11" s="11" customFormat="1" ht="72" customHeight="1">
      <c r="A20" s="13">
        <v>13</v>
      </c>
      <c r="B20" s="27" t="s">
        <v>55</v>
      </c>
      <c r="C20" s="15">
        <f t="shared" si="0"/>
        <v>654204</v>
      </c>
      <c r="D20" s="16">
        <v>699998.28</v>
      </c>
      <c r="E20" s="13" t="s">
        <v>29</v>
      </c>
      <c r="F20" s="6" t="s">
        <v>57</v>
      </c>
      <c r="G20" s="16">
        <v>675000</v>
      </c>
      <c r="H20" s="6" t="s">
        <v>57</v>
      </c>
      <c r="I20" s="16">
        <f t="shared" si="1"/>
        <v>675000</v>
      </c>
      <c r="J20" s="13" t="s">
        <v>28</v>
      </c>
      <c r="K20" s="21" t="s">
        <v>58</v>
      </c>
    </row>
    <row r="21" spans="1:11" s="11" customFormat="1" ht="72" customHeight="1">
      <c r="A21" s="13">
        <v>14</v>
      </c>
      <c r="B21" s="27" t="s">
        <v>56</v>
      </c>
      <c r="C21" s="15">
        <f t="shared" si="0"/>
        <v>4672893</v>
      </c>
      <c r="D21" s="16">
        <v>4999995.51</v>
      </c>
      <c r="E21" s="13" t="s">
        <v>29</v>
      </c>
      <c r="F21" s="6" t="s">
        <v>57</v>
      </c>
      <c r="G21" s="16">
        <v>4831000</v>
      </c>
      <c r="H21" s="6" t="s">
        <v>57</v>
      </c>
      <c r="I21" s="16">
        <f t="shared" si="1"/>
        <v>4831000</v>
      </c>
      <c r="J21" s="13" t="s">
        <v>28</v>
      </c>
      <c r="K21" s="21" t="s">
        <v>88</v>
      </c>
    </row>
    <row r="22" spans="1:11" s="11" customFormat="1" ht="72" customHeight="1">
      <c r="A22" s="13">
        <v>15</v>
      </c>
      <c r="B22" s="27" t="s">
        <v>82</v>
      </c>
      <c r="C22" s="15">
        <v>1396392.523364486</v>
      </c>
      <c r="D22" s="16">
        <v>1494140</v>
      </c>
      <c r="E22" s="13" t="s">
        <v>29</v>
      </c>
      <c r="F22" s="6" t="s">
        <v>39</v>
      </c>
      <c r="G22" s="16">
        <v>1449380</v>
      </c>
      <c r="H22" s="21" t="s">
        <v>39</v>
      </c>
      <c r="I22" s="16">
        <v>1449380</v>
      </c>
      <c r="J22" s="13" t="s">
        <v>28</v>
      </c>
      <c r="K22" s="21" t="s">
        <v>77</v>
      </c>
    </row>
    <row r="23" spans="1:11" s="11" customFormat="1" ht="72" customHeight="1">
      <c r="A23" s="13">
        <v>16</v>
      </c>
      <c r="B23" s="27" t="s">
        <v>73</v>
      </c>
      <c r="C23" s="15">
        <f t="shared" si="0"/>
        <v>2406083.214953271</v>
      </c>
      <c r="D23" s="16">
        <v>2574509.04</v>
      </c>
      <c r="E23" s="13" t="s">
        <v>29</v>
      </c>
      <c r="F23" s="6" t="s">
        <v>76</v>
      </c>
      <c r="G23" s="16">
        <v>2349000</v>
      </c>
      <c r="H23" s="6" t="s">
        <v>76</v>
      </c>
      <c r="I23" s="16">
        <f t="shared" si="1"/>
        <v>2349000</v>
      </c>
      <c r="J23" s="13" t="s">
        <v>28</v>
      </c>
      <c r="K23" s="21" t="s">
        <v>87</v>
      </c>
    </row>
    <row r="24" spans="1:11" s="11" customFormat="1" ht="72" customHeight="1">
      <c r="A24" s="13">
        <v>17</v>
      </c>
      <c r="B24" s="27" t="s">
        <v>74</v>
      </c>
      <c r="C24" s="15">
        <f t="shared" si="0"/>
        <v>1897400</v>
      </c>
      <c r="D24" s="16">
        <v>2030218</v>
      </c>
      <c r="E24" s="13" t="s">
        <v>29</v>
      </c>
      <c r="F24" s="6" t="s">
        <v>76</v>
      </c>
      <c r="G24" s="16">
        <v>2023000</v>
      </c>
      <c r="H24" s="6" t="s">
        <v>76</v>
      </c>
      <c r="I24" s="16">
        <f t="shared" si="1"/>
        <v>2023000</v>
      </c>
      <c r="J24" s="13" t="s">
        <v>28</v>
      </c>
      <c r="K24" s="21" t="s">
        <v>85</v>
      </c>
    </row>
    <row r="25" spans="1:11" s="11" customFormat="1" ht="72" customHeight="1">
      <c r="A25" s="13">
        <v>18</v>
      </c>
      <c r="B25" s="27" t="s">
        <v>75</v>
      </c>
      <c r="C25" s="15">
        <f t="shared" si="0"/>
        <v>1599621.7943925234</v>
      </c>
      <c r="D25" s="16">
        <v>1711595.32</v>
      </c>
      <c r="E25" s="13" t="s">
        <v>29</v>
      </c>
      <c r="F25" s="6" t="s">
        <v>76</v>
      </c>
      <c r="G25" s="16">
        <v>1703000</v>
      </c>
      <c r="H25" s="6" t="s">
        <v>76</v>
      </c>
      <c r="I25" s="16">
        <f t="shared" si="1"/>
        <v>1703000</v>
      </c>
      <c r="J25" s="13" t="s">
        <v>28</v>
      </c>
      <c r="K25" s="21" t="s">
        <v>86</v>
      </c>
    </row>
    <row r="26" ht="21" customHeight="1">
      <c r="I26" s="24">
        <f>SUM(I8:I21)</f>
        <v>89293376</v>
      </c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1.28125" style="0" customWidth="1"/>
    <col min="7" max="7" width="11.421875" style="0" customWidth="1"/>
    <col min="8" max="8" width="20.28125" style="0" customWidth="1"/>
    <col min="9" max="9" width="12.14062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hidden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7.25" hidden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7.25">
      <c r="A5" s="39" t="s">
        <v>60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7.2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51.75" customHeight="1">
      <c r="A7" s="7" t="s">
        <v>4</v>
      </c>
      <c r="B7" s="7" t="s">
        <v>5</v>
      </c>
      <c r="C7" s="23" t="s">
        <v>6</v>
      </c>
      <c r="D7" s="9" t="s">
        <v>7</v>
      </c>
      <c r="E7" s="7" t="s">
        <v>8</v>
      </c>
      <c r="F7" s="41" t="s">
        <v>9</v>
      </c>
      <c r="G7" s="42"/>
      <c r="H7" s="41" t="s">
        <v>10</v>
      </c>
      <c r="I7" s="42"/>
      <c r="J7" s="7" t="s">
        <v>11</v>
      </c>
      <c r="K7" s="7" t="s">
        <v>12</v>
      </c>
    </row>
    <row r="8" spans="1:11" s="3" customFormat="1" ht="17.25" customHeight="1" hidden="1">
      <c r="A8" s="28">
        <v>2</v>
      </c>
      <c r="B8" s="43" t="s">
        <v>16</v>
      </c>
      <c r="C8" s="29">
        <f>D8/1.07</f>
        <v>1867279</v>
      </c>
      <c r="D8" s="29">
        <v>1997988.53</v>
      </c>
      <c r="E8" s="28" t="s">
        <v>13</v>
      </c>
      <c r="F8" s="30" t="s">
        <v>17</v>
      </c>
      <c r="G8" s="29">
        <v>1993585.48</v>
      </c>
      <c r="H8" s="30" t="str">
        <f>F8</f>
        <v>บจก.ไทยมิเตอร์</v>
      </c>
      <c r="I8" s="29">
        <v>1993585.48</v>
      </c>
      <c r="J8" s="28" t="s">
        <v>14</v>
      </c>
      <c r="K8" s="28" t="s">
        <v>19</v>
      </c>
    </row>
    <row r="9" spans="1:11" s="3" customFormat="1" ht="17.25" customHeight="1" hidden="1">
      <c r="A9" s="31"/>
      <c r="B9" s="44"/>
      <c r="C9" s="32"/>
      <c r="D9" s="32"/>
      <c r="E9" s="31"/>
      <c r="F9" s="33" t="s">
        <v>18</v>
      </c>
      <c r="G9" s="32">
        <v>1867279</v>
      </c>
      <c r="H9" s="33"/>
      <c r="I9" s="32"/>
      <c r="J9" s="31"/>
      <c r="K9" s="31"/>
    </row>
    <row r="10" spans="1:11" s="3" customFormat="1" ht="17.25" customHeight="1" hidden="1">
      <c r="A10" s="28">
        <v>3</v>
      </c>
      <c r="B10" s="43" t="s">
        <v>20</v>
      </c>
      <c r="C10" s="29">
        <f>D10/1.07</f>
        <v>934494.3925233644</v>
      </c>
      <c r="D10" s="29">
        <v>999909</v>
      </c>
      <c r="E10" s="28" t="s">
        <v>13</v>
      </c>
      <c r="F10" s="30" t="s">
        <v>15</v>
      </c>
      <c r="G10" s="29">
        <v>986900</v>
      </c>
      <c r="H10" s="30" t="str">
        <f>F10</f>
        <v>หจก.พี.บี.85 การช่าง</v>
      </c>
      <c r="I10" s="29">
        <v>984921</v>
      </c>
      <c r="J10" s="28" t="s">
        <v>14</v>
      </c>
      <c r="K10" s="28" t="s">
        <v>22</v>
      </c>
    </row>
    <row r="11" spans="1:11" s="3" customFormat="1" ht="17.25" customHeight="1" hidden="1">
      <c r="A11" s="31"/>
      <c r="B11" s="44"/>
      <c r="C11" s="34"/>
      <c r="D11" s="32"/>
      <c r="E11" s="31"/>
      <c r="F11" s="33" t="s">
        <v>21</v>
      </c>
      <c r="G11" s="32">
        <v>999909</v>
      </c>
      <c r="H11" s="33"/>
      <c r="I11" s="32"/>
      <c r="J11" s="31"/>
      <c r="K11" s="31"/>
    </row>
    <row r="12" spans="1:11" ht="84.75" customHeight="1">
      <c r="A12" s="35">
        <v>1</v>
      </c>
      <c r="B12" s="27" t="s">
        <v>25</v>
      </c>
      <c r="C12" s="15">
        <f>D12/107*100</f>
        <v>9258656.074766355</v>
      </c>
      <c r="D12" s="36">
        <v>9906762</v>
      </c>
      <c r="E12" s="35" t="s">
        <v>26</v>
      </c>
      <c r="F12" s="37" t="s">
        <v>71</v>
      </c>
      <c r="G12" s="38">
        <v>9800561</v>
      </c>
      <c r="H12" s="37" t="s">
        <v>71</v>
      </c>
      <c r="I12" s="38">
        <f>G12</f>
        <v>9800561</v>
      </c>
      <c r="J12" s="35" t="s">
        <v>28</v>
      </c>
      <c r="K12" s="21" t="s">
        <v>53</v>
      </c>
    </row>
    <row r="13" spans="1:11" ht="84.75" customHeight="1">
      <c r="A13" s="35">
        <v>2</v>
      </c>
      <c r="B13" s="27" t="s">
        <v>64</v>
      </c>
      <c r="C13" s="15">
        <f>D13/107*100</f>
        <v>2799949</v>
      </c>
      <c r="D13" s="36">
        <v>2995945.43</v>
      </c>
      <c r="E13" s="35" t="s">
        <v>26</v>
      </c>
      <c r="F13" s="37" t="s">
        <v>54</v>
      </c>
      <c r="G13" s="38">
        <v>2985932.37</v>
      </c>
      <c r="H13" s="37" t="s">
        <v>54</v>
      </c>
      <c r="I13" s="38">
        <v>2985932.37</v>
      </c>
      <c r="J13" s="35" t="s">
        <v>28</v>
      </c>
      <c r="K13" s="21" t="s">
        <v>72</v>
      </c>
    </row>
    <row r="14" spans="1:9" s="12" customFormat="1" ht="29.25" customHeight="1">
      <c r="A14"/>
      <c r="B14"/>
      <c r="C14"/>
      <c r="D14"/>
      <c r="E14"/>
      <c r="F14"/>
      <c r="G14"/>
      <c r="H14"/>
      <c r="I14" s="25">
        <f>SUM(I12:I13)</f>
        <v>12786493.370000001</v>
      </c>
    </row>
  </sheetData>
  <sheetProtection/>
  <mergeCells count="9">
    <mergeCell ref="H7:I7"/>
    <mergeCell ref="B8:B9"/>
    <mergeCell ref="B10:B11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ชนิกา แก้วอาษา</cp:lastModifiedBy>
  <cp:lastPrinted>2021-11-03T03:44:48Z</cp:lastPrinted>
  <dcterms:created xsi:type="dcterms:W3CDTF">2015-08-04T07:58:44Z</dcterms:created>
  <dcterms:modified xsi:type="dcterms:W3CDTF">2021-11-03T03:49:36Z</dcterms:modified>
  <cp:category/>
  <cp:version/>
  <cp:contentType/>
  <cp:contentStatus/>
</cp:coreProperties>
</file>