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hared59\0 งานตา\รายงานประจำเดือน\3 Pรายงาน สขร ประจำเดือน ทุกวันที่ 5 ของเดือน\สขร 69\"/>
    </mc:Choice>
  </mc:AlternateContent>
  <xr:revisionPtr revIDLastSave="0" documentId="13_ncr:1_{4A0611E6-0ECD-406C-A4CC-C742B41025B1}" xr6:coauthVersionLast="47" xr6:coauthVersionMax="47" xr10:uidLastSave="{00000000-0000-0000-0000-000000000000}"/>
  <bookViews>
    <workbookView xWindow="15" yWindow="30" windowWidth="24135" windowHeight="15360" tabRatio="598" xr2:uid="{00000000-000D-0000-FFFF-FFFF00000000}"/>
  </bookViews>
  <sheets>
    <sheet name="สขร.1 (ประกาศเชิญชวน)" sheetId="4" r:id="rId1"/>
    <sheet name="สขร.1 (คัดเลือก)" sheetId="5" r:id="rId2"/>
    <sheet name="สขร.1(เฉพาะเจาะจง)" sheetId="3" r:id="rId3"/>
  </sheets>
  <definedNames>
    <definedName name="_xlnm.Print_Area" localSheetId="1">'สขร.1 (คัดเลือก)'!$A$1:$K$10</definedName>
    <definedName name="_xlnm.Print_Area" localSheetId="0">'สขร.1 (ประกาศเชิญชวน)'!$A$1:$K$22</definedName>
    <definedName name="_xlnm.Print_Area" localSheetId="2">'สขร.1(เฉพาะเจาะจง)'!$A$1:$K$24</definedName>
    <definedName name="_xlnm.Print_Titles" localSheetId="1">'สขร.1 (คัดเลือก)'!$1:$8</definedName>
    <definedName name="_xlnm.Print_Titles" localSheetId="0">'สขร.1 (ประกาศเชิญชวน)'!$1:$8</definedName>
    <definedName name="_xlnm.Print_Titles" localSheetId="2">'สขร.1(เฉพาะเจาะจง)'!$1:$8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3" l="1"/>
  <c r="H22" i="3"/>
  <c r="I21" i="3"/>
  <c r="H21" i="3"/>
  <c r="I20" i="3"/>
  <c r="H20" i="3"/>
  <c r="I19" i="3"/>
  <c r="H19" i="3"/>
  <c r="I17" i="3"/>
  <c r="H17" i="3"/>
  <c r="I16" i="3"/>
  <c r="H16" i="3"/>
  <c r="I14" i="3"/>
  <c r="H14" i="3"/>
  <c r="I13" i="3"/>
  <c r="H13" i="3"/>
  <c r="I12" i="3"/>
  <c r="H12" i="3"/>
  <c r="I22" i="4"/>
  <c r="I24" i="4" s="1"/>
  <c r="H18" i="4"/>
  <c r="H12" i="4"/>
  <c r="H9" i="4"/>
  <c r="I23" i="3"/>
  <c r="H23" i="3"/>
  <c r="H18" i="3"/>
  <c r="I18" i="3"/>
  <c r="I15" i="3"/>
  <c r="H15" i="3"/>
  <c r="I11" i="3"/>
  <c r="H11" i="3"/>
  <c r="C13" i="5"/>
  <c r="I10" i="5"/>
  <c r="I13" i="5" s="1"/>
  <c r="C26" i="3"/>
  <c r="I10" i="3"/>
  <c r="H10" i="3"/>
  <c r="H9" i="3"/>
  <c r="A4" i="3"/>
  <c r="A3" i="3"/>
  <c r="A4" i="5"/>
  <c r="A3" i="5"/>
  <c r="A2" i="3"/>
  <c r="A2" i="5"/>
  <c r="I24" i="3" l="1"/>
  <c r="I26" i="3" s="1"/>
  <c r="I28" i="3" l="1"/>
</calcChain>
</file>

<file path=xl/sharedStrings.xml><?xml version="1.0" encoding="utf-8"?>
<sst xmlns="http://schemas.openxmlformats.org/spreadsheetml/2006/main" count="154" uniqueCount="88">
  <si>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</si>
  <si>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</si>
  <si>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</si>
  <si>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</si>
  <si>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</si>
  <si>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</si>
  <si>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</si>
  <si>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</si>
  <si>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ราคาที่ตกลงซื้อ/จ้าง (บาท)</t>
  </si>
  <si>
    <t>ผู้ได้รับการคัดเลือกและราคาที่ตกลงซื้อ/จ้าง</t>
  </si>
  <si>
    <t>สำนักงานประปาสาขาบางเขน การประปานครหลวง</t>
  </si>
  <si>
    <t>เลขที่และวันที่ของสัญญาหรือ            ข้อตกลงในการซื้อ/จ้าง</t>
  </si>
  <si>
    <t>ราคาเหมาะสม</t>
  </si>
  <si>
    <t>วิธีเฉพาะเจาะจง</t>
  </si>
  <si>
    <t>วิธีคัดเลือก</t>
  </si>
  <si>
    <t>วิธีประกาศเชิญชวน</t>
  </si>
  <si>
    <t>ราคาที่ตกลงซื้อ/จ้าง 
(บาท)</t>
  </si>
  <si>
    <t>เลขที่และวันที่ของสัญญาหรือข้อตกลงในการ
ซื้อ/จ้าง</t>
  </si>
  <si>
    <t>วงเงินงบประมาณที่จะซื้อ/จ้าง
(ไม่รวมภาษี)</t>
  </si>
  <si>
    <t>ราคากลาง (บาท)
(รวมภาษี)</t>
  </si>
  <si>
    <t>ราคาที่เสนอ (บาท)
(รวมภาษี)</t>
  </si>
  <si>
    <t xml:space="preserve">ราคากลาง (บาท)
(รวมภาษี)
</t>
  </si>
  <si>
    <t xml:space="preserve">เหตุผลที่คัดเลือก
</t>
  </si>
  <si>
    <t>วงเงินงบประมาณที่จะซื้อ/จ้าง 
(ไม่รวมภาษี)</t>
  </si>
  <si>
    <t>วิธีซื้อ /จ้าง</t>
  </si>
  <si>
    <t>เลขที่และวันที่ของสัญญาหรือ
 ข้อตกลงในการซื้อ/จ้าง</t>
  </si>
  <si>
    <t>วงเงินงบประมาณ
ที่จะซื้อ/จ้าง
(ไม่รวมภาษี)</t>
  </si>
  <si>
    <t>ReCheck</t>
  </si>
  <si>
    <t>e-bidding</t>
  </si>
  <si>
    <t>ราคาต่ำสุด</t>
  </si>
  <si>
    <t>ไม่มี VAT</t>
  </si>
  <si>
    <t>บริษัท พงษดา จำกัด</t>
  </si>
  <si>
    <t>บริษัท ณัฐวรรณวอเตอร์ไปป์ จำกัด</t>
  </si>
  <si>
    <t>บริษัท พี.พี. ท่อบริการ จำกัด</t>
  </si>
  <si>
    <t>ห้างหุ้นส่วนจำกัด เอ็น พี วาย 2023
เอ็นจิเนียริ่ง</t>
  </si>
  <si>
    <t>บริษัท ดูวิน อินเตอร์ ซัพพลาย จำกัด</t>
  </si>
  <si>
    <t>บริษัท กัญญาวัฒน์2020 จำกัด</t>
  </si>
  <si>
    <t>ห้างหุ้นส่วนจำกัด ณัชพนคอนสตรัคชั่น</t>
  </si>
  <si>
    <t>วันที่ 2 เดือน เมษายน พ.ศ. 2569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</si>
  <si>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ปป16-08-69</t>
  </si>
  <si>
    <t>บริษัท ดีดีเอส. เอ็นจิเนียริ่ง จำกัด</t>
  </si>
  <si>
    <t>สัญญาเลขที่ ปป16-08-69</t>
  </si>
  <si>
    <t>สรุปผลการดำเนินการจัดซื้อจัดจ้างในรอบเดือน มีนาคม 2569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</si>
  <si>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ปป16-12-69</t>
  </si>
  <si>
    <t>ห้างหุ้นส่วนจำกัด เพชรธนพัทธ์ วิศวกรรม</t>
  </si>
  <si>
    <t>บริษัท พงศ์พัช ไฮโดร จำกัด</t>
  </si>
  <si>
    <t>บริษัท สุทธิพร การโยธา จำกัด</t>
  </si>
  <si>
    <t>สัญญาเลขที่ ปป16-12-69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</si>
  <si>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ปป16-19-69</t>
  </si>
  <si>
    <t>สัญญาเลขที่ ปป16-19-69</t>
  </si>
  <si>
    <t>จ้างบำรุงรักษาเครื่องผลิตน้ำดื่มระบบ RO</t>
  </si>
  <si>
    <t>บริษัท อควา แคร์ โซลูชั่น จำกัด</t>
  </si>
  <si>
    <t>เลขที่ 3300074147
ลงวันที่ 5 มีนาคม 2569</t>
  </si>
  <si>
    <t>จ้างซ่อมเครื่องปรับอากาศ สำหรับใช้งานที่ สสข.</t>
  </si>
  <si>
    <t>บริษัท เย็นสะอาด จำกัด</t>
  </si>
  <si>
    <t>เลขที่ 3300074192
ลงวันที่ 10 มีนาคม 2569</t>
  </si>
  <si>
    <t>จ้างบำรุงรักษารถบรรทุกขนาด 1 ตัน ทะเบียน 2 กบ 2186</t>
  </si>
  <si>
    <t>บริษัท ฐาปนะยนต์ จำกัด</t>
  </si>
  <si>
    <t>เลขที่ 3300074203
ลงวันที่ 10 มีนาคม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</si>
  <si>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ปป16-23-69</t>
  </si>
  <si>
    <t>สัญญาเลขที่ ปป16-23-69
ลงวันที่ 12 มีนาคม 2569</t>
  </si>
  <si>
    <t>งานก่อสร้างวางท่อประปา และงานที่เกี่ยวข้อง
ด้านขยายเขตจำหน่ายน้ำ (รับจ้างงาน) พื้นที่สำนักงานประปาสาขาบางเขน  
สัญญาเลขที่ วธ16-03-69</t>
  </si>
  <si>
    <t>สัญญาเลขที่ วธ16-03-69
ลงวันที่ 17 มีนาคม 2569</t>
  </si>
  <si>
    <t>งานก่อสร้างวางท่อประปา และงานที่เกี่ยวข้อง
ด้านขยายเขตจำหน่ายน้ำ (รับจ้างงาน) พื้นที่สำนักงานประปาสาขาบางเขน  
สัญญาเลขที่ วธ16-04-69</t>
  </si>
  <si>
    <t>สัญญาเลขที่ วธ16-04-69
ลงวันที่ 18 มีนาคม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</si>
  <si>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ปป16-25-69</t>
  </si>
  <si>
    <t>บริษัท กุลตะวัน จำกัด</t>
  </si>
  <si>
    <t>สัญญาเลขที่ ปป16-25-69
ลงวันที่ 19 มีนาคม 2569</t>
  </si>
  <si>
    <t>งานก่อสร้างวางท่อประปา และงานที่เกี่ยวข้อง
ด้านขยายเขตจำหน่ายน้ำ (รับจ้างงาน) พื้นที่สำนักงานประปาสาขาบางเขน  
สัญญาเลขที่ วธ16-06-69</t>
  </si>
  <si>
    <t>สัญญาเลขที่ วธ16-06-69
ลงวันที่ 20 มีนาคม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</si>
  <si>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ปป16-27-69</t>
  </si>
  <si>
    <t>ห้างหุ้นส่วนจำกัด เอ็น พี วาย 2023 เอ็นจิเนียริ่ง</t>
  </si>
  <si>
    <t>สัญญาเลขที่ ปป16-27-69
ลงวันที่ 23 มีนาคม 2569</t>
  </si>
  <si>
    <t>จ้างทำตรายาง จำนวน 14 อัน เพื่อใช้ในสำนักงาน</t>
  </si>
  <si>
    <t>เลขที่ 3300074415
ลงวันที่ 24 มีนาคม 2569</t>
  </si>
  <si>
    <t>งานก่อสร้างวางท่อประปา และงานที่เกี่ยวข้อง
ด้านขยายเขตจำหน่ายน้ำ (รับจ้างงาน) พื้นที่สำนักงานประปาสาขาบางเขน  
สัญญาเลขที่ วธ16-05-69</t>
  </si>
  <si>
    <t>สัญญาเลขที่ วธ16-05-69
ลงวันที่ 26 มีนาคม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</si>
  <si>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ปป16-28-69</t>
  </si>
  <si>
    <t>สัญญาเลขที่ ปป16-28-69
ลงวันที่ 27 มีนาคม 2569</t>
  </si>
  <si>
    <t>งานก่อสร้างวางท่อประปา และงานที่เกี่ยวข้อง
ด้านขยายเขตจำหน่ายน้ำ (รับจ้างงาน) พื้นที่สำนักงานประปาสาขาบางเขน  
สัญญาเลขที่ วธ16-08-69</t>
  </si>
  <si>
    <t>สัญญาเลขที่ วธ16-08-69
ลงวันที่ 27 มีนาคม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</si>
  <si>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ปป16-30-69</t>
  </si>
  <si>
    <t>สัญญาเลขที่ ปป16-30-69
ลงวันที่ 30 มีนาคม 2569</t>
  </si>
  <si>
    <t>จ้างจัดทำใบแจ้งการอ่านมาตร (แบบ ร.3) จำนวน 600 เล่ม</t>
  </si>
  <si>
    <t>ห้างหุ้นส่วนจำกัด สันสวย</t>
  </si>
  <si>
    <t>เลขที่ 3300074511
ลงวันที่ 30 มีนาคม 2569</t>
  </si>
  <si>
    <t>บริษัท วงศ์เพชร ก่อสร้าง จำกัด</t>
  </si>
  <si>
    <t>บริษัท เซนเทค (โกลบอล)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</si>
</sst>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41E]d\ mmmm\ yyyy;@"/>
    <numFmt numFmtId="190" formatCode="[$-D87041E]d\ mmmm\ yyyy;@"/>
  </numFmts>
  <fonts count="19" x14ac:knownFonts="1">
    <font>
      <sz val="10"/>
      <name val="Arial"/>
      <charset val="222"/>
    </font>
    <font>
      <sz val="10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sz val="16"/>
      <name val="TH SarabunIT๙"/>
      <family val="2"/>
    </font>
    <font>
      <b/>
      <sz val="15"/>
      <name val="TH SarabunIT๙"/>
      <family val="2"/>
    </font>
    <font>
      <sz val="10"/>
      <name val="Arial"/>
      <family val="2"/>
      <charset val="222"/>
    </font>
    <font>
      <sz val="8"/>
      <name val="Arial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rgb="FFFF0000"/>
      <name val="TH SarabunIT๙"/>
      <family val="2"/>
    </font>
    <font>
      <sz val="15"/>
      <color theme="1" tint="0.499984740745262"/>
      <name val="TH SarabunIT๙"/>
      <family val="2"/>
      <charset val="222"/>
    </font>
    <font>
      <sz val="14"/>
      <color theme="1" tint="0.499984740745262"/>
      <name val="TH SarabunPSK"/>
      <family val="2"/>
      <charset val="222"/>
    </font>
    <font>
      <sz val="15"/>
      <color theme="1" tint="0.499984740745262"/>
      <name val="TH SarabunPSK"/>
      <family val="2"/>
    </font>
    <font>
      <b/>
      <u/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12" fillId="0" borderId="0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3" xfId="3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left" vertical="top" wrapText="1"/>
    </xf>
    <xf numFmtId="43" fontId="11" fillId="0" borderId="0" xfId="1" applyFont="1"/>
    <xf numFmtId="43" fontId="11" fillId="0" borderId="0" xfId="0" applyNumberFormat="1" applyFont="1"/>
    <xf numFmtId="43" fontId="9" fillId="0" borderId="1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top" wrapText="1"/>
    </xf>
    <xf numFmtId="43" fontId="3" fillId="0" borderId="3" xfId="2" applyNumberFormat="1" applyFont="1" applyBorder="1" applyAlignment="1">
      <alignment horizontal="center" vertical="top" wrapText="1"/>
    </xf>
    <xf numFmtId="4" fontId="3" fillId="0" borderId="4" xfId="4" applyNumberFormat="1" applyFont="1" applyBorder="1" applyAlignment="1">
      <alignment horizontal="center" vertical="top"/>
    </xf>
    <xf numFmtId="0" fontId="3" fillId="0" borderId="4" xfId="3" applyFont="1" applyBorder="1" applyAlignment="1">
      <alignment horizontal="center" vertical="top" wrapText="1"/>
    </xf>
    <xf numFmtId="43" fontId="3" fillId="0" borderId="4" xfId="2" applyNumberFormat="1" applyFont="1" applyBorder="1" applyAlignment="1">
      <alignment horizontal="center" vertical="top" wrapText="1"/>
    </xf>
    <xf numFmtId="4" fontId="10" fillId="0" borderId="5" xfId="0" applyNumberFormat="1" applyFont="1" applyBorder="1"/>
    <xf numFmtId="43" fontId="10" fillId="0" borderId="5" xfId="0" applyNumberFormat="1" applyFont="1" applyBorder="1"/>
    <xf numFmtId="4" fontId="3" fillId="0" borderId="6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4" xfId="1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horizontal="left" vertical="top" wrapText="1"/>
    </xf>
    <xf numFmtId="187" fontId="3" fillId="0" borderId="2" xfId="1" applyNumberFormat="1" applyFont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3" borderId="0" xfId="0" applyFont="1" applyFill="1" applyAlignment="1">
      <alignment horizontal="right" vertical="center"/>
    </xf>
    <xf numFmtId="43" fontId="16" fillId="3" borderId="0" xfId="1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3" fillId="0" borderId="4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5" fillId="3" borderId="0" xfId="0" applyFont="1" applyFill="1" applyAlignment="1">
      <alignment horizontal="right" vertical="center" wrapText="1"/>
    </xf>
    <xf numFmtId="4" fontId="17" fillId="3" borderId="0" xfId="0" applyNumberFormat="1" applyFont="1" applyFill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4" fillId="0" borderId="4" xfId="2" applyNumberFormat="1" applyFont="1" applyBorder="1" applyAlignment="1">
      <alignment vertical="top" wrapText="1"/>
    </xf>
    <xf numFmtId="43" fontId="4" fillId="0" borderId="4" xfId="2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43" fontId="4" fillId="0" borderId="4" xfId="2" applyFont="1" applyBorder="1" applyAlignment="1">
      <alignment horizontal="left" vertical="top" wrapText="1"/>
    </xf>
    <xf numFmtId="0" fontId="3" fillId="0" borderId="4" xfId="3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4" fontId="14" fillId="0" borderId="1" xfId="0" applyNumberFormat="1" applyFont="1" applyBorder="1" applyAlignment="1">
      <alignment vertical="top"/>
    </xf>
    <xf numFmtId="43" fontId="14" fillId="0" borderId="2" xfId="2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vertical="top"/>
    </xf>
    <xf numFmtId="4" fontId="3" fillId="0" borderId="2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43" fontId="3" fillId="0" borderId="0" xfId="2" applyNumberFormat="1" applyFont="1" applyBorder="1" applyAlignment="1">
      <alignment horizontal="center" vertical="top" wrapText="1"/>
    </xf>
    <xf numFmtId="43" fontId="3" fillId="0" borderId="10" xfId="2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190" fontId="3" fillId="0" borderId="10" xfId="0" applyNumberFormat="1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43" fontId="3" fillId="0" borderId="1" xfId="2" applyNumberFormat="1" applyFont="1" applyBorder="1" applyAlignment="1">
      <alignment horizontal="center" vertical="top" wrapText="1"/>
    </xf>
    <xf numFmtId="43" fontId="3" fillId="0" borderId="2" xfId="2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3" applyFont="1" applyBorder="1" applyAlignment="1">
      <alignment horizontal="center" vertical="top" wrapText="1"/>
    </xf>
    <xf numFmtId="190" fontId="3" fillId="0" borderId="2" xfId="0" applyNumberFormat="1" applyFont="1" applyBorder="1" applyAlignment="1">
      <alignment horizontal="left" vertical="top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4"/>
  <sheetViews>
    <sheetView tabSelected="1" showRuler="0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9" sqref="F19"/>
    </sheetView>
  </sheetViews>
  <sheetFormatPr defaultRowHeight="18.75" x14ac:dyDescent="0.3"/>
  <cols>
    <col min="1" max="1" width="5.7109375" style="12" customWidth="1"/>
    <col min="2" max="2" width="35.85546875" style="12" bestFit="1" customWidth="1"/>
    <col min="3" max="3" width="18.7109375" style="12" bestFit="1" customWidth="1"/>
    <col min="4" max="4" width="16.7109375" style="12" bestFit="1" customWidth="1"/>
    <col min="5" max="5" width="12.42578125" style="12" customWidth="1"/>
    <col min="6" max="6" width="32.85546875" style="13" customWidth="1"/>
    <col min="7" max="7" width="21.140625" style="12" customWidth="1"/>
    <col min="8" max="8" width="32.85546875" style="12" customWidth="1"/>
    <col min="9" max="9" width="23.42578125" style="12" customWidth="1"/>
    <col min="10" max="10" width="14.28515625" style="13" bestFit="1" customWidth="1"/>
    <col min="11" max="11" width="24.5703125" style="12" bestFit="1" customWidth="1"/>
    <col min="12" max="16384" width="9.140625" style="1"/>
  </cols>
  <sheetData>
    <row r="1" spans="1:11" s="14" customFormat="1" ht="20.25" x14ac:dyDescent="0.3">
      <c r="A1" s="15"/>
      <c r="B1" s="16"/>
      <c r="C1" s="15"/>
      <c r="D1" s="15"/>
      <c r="E1" s="16"/>
      <c r="F1" s="15"/>
      <c r="G1" s="17"/>
      <c r="H1" s="15"/>
      <c r="I1" s="17"/>
      <c r="J1" s="20"/>
      <c r="K1" s="18" t="s">
        <v>0</v>
      </c>
    </row>
    <row r="2" spans="1:11" s="19" customFormat="1" ht="20.25" x14ac:dyDescent="0.2">
      <c r="A2" s="88" t="s">
        <v>42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19" customFormat="1" ht="20.25" x14ac:dyDescent="0.2">
      <c r="A3" s="88" t="s">
        <v>10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19" customFormat="1" ht="20.25" x14ac:dyDescent="0.2">
      <c r="A4" s="89" t="s">
        <v>38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19" customFormat="1" ht="20.25" x14ac:dyDescent="0.2">
      <c r="A5" s="90" t="s">
        <v>15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2" customFormat="1" ht="6.75" customHeight="1" x14ac:dyDescent="0.3">
      <c r="A6" s="9"/>
      <c r="B6" s="10"/>
      <c r="C6" s="9"/>
      <c r="D6" s="9"/>
      <c r="E6" s="10"/>
      <c r="F6" s="9"/>
      <c r="G6" s="11"/>
      <c r="H6" s="9"/>
      <c r="I6" s="11"/>
      <c r="J6" s="21"/>
      <c r="K6" s="10"/>
    </row>
    <row r="7" spans="1:11" s="3" customFormat="1" ht="19.5" customHeight="1" x14ac:dyDescent="0.2">
      <c r="A7" s="91" t="s">
        <v>4</v>
      </c>
      <c r="B7" s="92" t="s">
        <v>5</v>
      </c>
      <c r="C7" s="95" t="s">
        <v>26</v>
      </c>
      <c r="D7" s="91" t="s">
        <v>21</v>
      </c>
      <c r="E7" s="92" t="s">
        <v>24</v>
      </c>
      <c r="F7" s="92" t="s">
        <v>2</v>
      </c>
      <c r="G7" s="92"/>
      <c r="H7" s="92" t="s">
        <v>9</v>
      </c>
      <c r="I7" s="92"/>
      <c r="J7" s="91" t="s">
        <v>22</v>
      </c>
      <c r="K7" s="93" t="s">
        <v>25</v>
      </c>
    </row>
    <row r="8" spans="1:11" s="3" customFormat="1" ht="56.25" customHeight="1" x14ac:dyDescent="0.2">
      <c r="A8" s="91"/>
      <c r="B8" s="92"/>
      <c r="C8" s="96"/>
      <c r="D8" s="91"/>
      <c r="E8" s="92"/>
      <c r="F8" s="57" t="s">
        <v>6</v>
      </c>
      <c r="G8" s="58" t="s">
        <v>20</v>
      </c>
      <c r="H8" s="57" t="s">
        <v>7</v>
      </c>
      <c r="I8" s="56" t="s">
        <v>8</v>
      </c>
      <c r="J8" s="91"/>
      <c r="K8" s="94"/>
    </row>
    <row r="9" spans="1:11" s="53" customFormat="1" ht="19.5" x14ac:dyDescent="0.2">
      <c r="A9" s="42">
        <v>1</v>
      </c>
      <c r="B9" s="97" t="s">
        <v>39</v>
      </c>
      <c r="C9" s="32">
        <v>934579.44</v>
      </c>
      <c r="D9" s="32">
        <v>954974</v>
      </c>
      <c r="E9" s="52" t="s">
        <v>28</v>
      </c>
      <c r="F9" s="114" t="s">
        <v>40</v>
      </c>
      <c r="G9" s="40">
        <v>565000</v>
      </c>
      <c r="H9" s="39" t="str">
        <f>F9</f>
        <v>บริษัท ดีดีเอส. เอ็นจิเนียริ่ง จำกัด</v>
      </c>
      <c r="I9" s="40">
        <v>565000</v>
      </c>
      <c r="J9" s="26" t="s">
        <v>29</v>
      </c>
      <c r="K9" s="27" t="s">
        <v>41</v>
      </c>
    </row>
    <row r="10" spans="1:11" s="53" customFormat="1" ht="39" x14ac:dyDescent="0.2">
      <c r="A10" s="106"/>
      <c r="B10" s="107"/>
      <c r="C10" s="108"/>
      <c r="D10" s="109"/>
      <c r="E10" s="110"/>
      <c r="F10" s="111" t="s">
        <v>34</v>
      </c>
      <c r="G10" s="112">
        <v>575000</v>
      </c>
      <c r="H10" s="111"/>
      <c r="I10" s="112"/>
      <c r="J10" s="113"/>
      <c r="K10" s="115">
        <v>46090</v>
      </c>
    </row>
    <row r="11" spans="1:11" s="53" customFormat="1" ht="19.5" x14ac:dyDescent="0.2">
      <c r="A11" s="82"/>
      <c r="B11" s="98"/>
      <c r="C11" s="83"/>
      <c r="D11" s="84"/>
      <c r="E11" s="85"/>
      <c r="F11" s="81" t="s">
        <v>33</v>
      </c>
      <c r="G11" s="43">
        <v>679000</v>
      </c>
      <c r="H11" s="86"/>
      <c r="I11" s="87"/>
      <c r="J11" s="43"/>
      <c r="K11" s="50"/>
    </row>
    <row r="12" spans="1:11" s="53" customFormat="1" ht="19.5" x14ac:dyDescent="0.2">
      <c r="A12" s="42">
        <v>2</v>
      </c>
      <c r="B12" s="97" t="s">
        <v>43</v>
      </c>
      <c r="C12" s="32">
        <v>934579.44</v>
      </c>
      <c r="D12" s="32">
        <v>994962</v>
      </c>
      <c r="E12" s="52" t="s">
        <v>28</v>
      </c>
      <c r="F12" s="114" t="s">
        <v>40</v>
      </c>
      <c r="G12" s="40">
        <v>620000</v>
      </c>
      <c r="H12" s="39" t="str">
        <f>F12</f>
        <v>บริษัท ดีดีเอส. เอ็นจิเนียริ่ง จำกัด</v>
      </c>
      <c r="I12" s="40">
        <v>620000</v>
      </c>
      <c r="J12" s="26" t="s">
        <v>29</v>
      </c>
      <c r="K12" s="27" t="s">
        <v>47</v>
      </c>
    </row>
    <row r="13" spans="1:11" s="53" customFormat="1" ht="19.5" x14ac:dyDescent="0.2">
      <c r="A13" s="106"/>
      <c r="B13" s="107"/>
      <c r="C13" s="108"/>
      <c r="D13" s="109"/>
      <c r="E13" s="110"/>
      <c r="F13" s="111" t="s">
        <v>44</v>
      </c>
      <c r="G13" s="112">
        <v>658000</v>
      </c>
      <c r="H13" s="111"/>
      <c r="I13" s="112"/>
      <c r="J13" s="113"/>
      <c r="K13" s="115">
        <v>46093</v>
      </c>
    </row>
    <row r="14" spans="1:11" s="53" customFormat="1" ht="19.5" x14ac:dyDescent="0.2">
      <c r="A14" s="106"/>
      <c r="B14" s="107"/>
      <c r="C14" s="108"/>
      <c r="D14" s="109"/>
      <c r="E14" s="110"/>
      <c r="F14" s="111" t="s">
        <v>45</v>
      </c>
      <c r="G14" s="112">
        <v>686900</v>
      </c>
      <c r="H14" s="111"/>
      <c r="I14" s="112"/>
      <c r="J14" s="113"/>
      <c r="K14" s="115"/>
    </row>
    <row r="15" spans="1:11" s="53" customFormat="1" ht="39" x14ac:dyDescent="0.2">
      <c r="A15" s="106"/>
      <c r="B15" s="107"/>
      <c r="C15" s="108"/>
      <c r="D15" s="109"/>
      <c r="E15" s="110"/>
      <c r="F15" s="111" t="s">
        <v>34</v>
      </c>
      <c r="G15" s="112">
        <v>696000</v>
      </c>
      <c r="H15" s="111"/>
      <c r="I15" s="112"/>
      <c r="J15" s="113"/>
      <c r="K15" s="115"/>
    </row>
    <row r="16" spans="1:11" s="53" customFormat="1" ht="19.5" x14ac:dyDescent="0.2">
      <c r="A16" s="106"/>
      <c r="B16" s="107"/>
      <c r="C16" s="108"/>
      <c r="D16" s="109"/>
      <c r="E16" s="110"/>
      <c r="F16" s="111" t="s">
        <v>32</v>
      </c>
      <c r="G16" s="112">
        <v>746000</v>
      </c>
      <c r="H16" s="111"/>
      <c r="I16" s="112"/>
      <c r="J16" s="113"/>
      <c r="K16" s="115"/>
    </row>
    <row r="17" spans="1:11" s="53" customFormat="1" ht="19.5" x14ac:dyDescent="0.2">
      <c r="A17" s="82"/>
      <c r="B17" s="98"/>
      <c r="C17" s="83"/>
      <c r="D17" s="84"/>
      <c r="E17" s="85"/>
      <c r="F17" s="81" t="s">
        <v>46</v>
      </c>
      <c r="G17" s="43">
        <v>907000</v>
      </c>
      <c r="H17" s="86"/>
      <c r="I17" s="87"/>
      <c r="J17" s="43"/>
      <c r="K17" s="50"/>
    </row>
    <row r="18" spans="1:11" s="53" customFormat="1" ht="19.5" x14ac:dyDescent="0.2">
      <c r="A18" s="42">
        <v>3</v>
      </c>
      <c r="B18" s="97" t="s">
        <v>48</v>
      </c>
      <c r="C18" s="32">
        <v>654205.61</v>
      </c>
      <c r="D18" s="32">
        <v>658656</v>
      </c>
      <c r="E18" s="52" t="s">
        <v>28</v>
      </c>
      <c r="F18" s="39" t="s">
        <v>32</v>
      </c>
      <c r="G18" s="40">
        <v>460000</v>
      </c>
      <c r="H18" s="39" t="str">
        <f>F18</f>
        <v>บริษัท ณัฐวรรณวอเตอร์ไปป์ จำกัด</v>
      </c>
      <c r="I18" s="40">
        <v>460000</v>
      </c>
      <c r="J18" s="26" t="s">
        <v>29</v>
      </c>
      <c r="K18" s="27" t="s">
        <v>49</v>
      </c>
    </row>
    <row r="19" spans="1:11" s="53" customFormat="1" ht="19.5" x14ac:dyDescent="0.2">
      <c r="A19" s="106"/>
      <c r="B19" s="107"/>
      <c r="C19" s="108"/>
      <c r="D19" s="109"/>
      <c r="E19" s="110"/>
      <c r="F19" s="111" t="s">
        <v>37</v>
      </c>
      <c r="G19" s="112">
        <v>520000</v>
      </c>
      <c r="H19" s="111"/>
      <c r="I19" s="112"/>
      <c r="J19" s="113"/>
      <c r="K19" s="115">
        <v>46105</v>
      </c>
    </row>
    <row r="20" spans="1:11" s="53" customFormat="1" ht="19.5" x14ac:dyDescent="0.2">
      <c r="A20" s="106"/>
      <c r="B20" s="107"/>
      <c r="C20" s="108"/>
      <c r="D20" s="109"/>
      <c r="E20" s="110"/>
      <c r="F20" s="111" t="s">
        <v>40</v>
      </c>
      <c r="G20" s="112">
        <v>520000</v>
      </c>
      <c r="H20" s="111"/>
      <c r="I20" s="112"/>
      <c r="J20" s="113"/>
      <c r="K20" s="115"/>
    </row>
    <row r="21" spans="1:11" s="53" customFormat="1" ht="19.5" x14ac:dyDescent="0.2">
      <c r="A21" s="116"/>
      <c r="B21" s="98"/>
      <c r="C21" s="117"/>
      <c r="D21" s="118"/>
      <c r="E21" s="119"/>
      <c r="F21" s="81" t="s">
        <v>46</v>
      </c>
      <c r="G21" s="43">
        <v>600000</v>
      </c>
      <c r="H21" s="81"/>
      <c r="I21" s="43"/>
      <c r="J21" s="120"/>
      <c r="K21" s="121"/>
    </row>
    <row r="22" spans="1:11" s="8" customFormat="1" ht="21" customHeight="1" thickBot="1" x14ac:dyDescent="0.35">
      <c r="I22" s="36">
        <f>SUM(I9:I21)</f>
        <v>1645000</v>
      </c>
    </row>
    <row r="23" spans="1:11" s="8" customFormat="1" ht="21" customHeight="1" thickTop="1" x14ac:dyDescent="0.2"/>
    <row r="24" spans="1:11" s="8" customFormat="1" ht="21" customHeight="1" x14ac:dyDescent="0.2">
      <c r="H24" s="54" t="s">
        <v>27</v>
      </c>
      <c r="I24" s="55">
        <f>I22/1.07</f>
        <v>1537383.1775700934</v>
      </c>
    </row>
  </sheetData>
  <mergeCells count="16">
    <mergeCell ref="B9:B11"/>
    <mergeCell ref="B12:B17"/>
    <mergeCell ref="B18:B21"/>
    <mergeCell ref="A2:K2"/>
    <mergeCell ref="A3:K3"/>
    <mergeCell ref="A4:K4"/>
    <mergeCell ref="A5:K5"/>
    <mergeCell ref="A7:A8"/>
    <mergeCell ref="D7:D8"/>
    <mergeCell ref="E7:E8"/>
    <mergeCell ref="J7:J8"/>
    <mergeCell ref="H7:I7"/>
    <mergeCell ref="K7:K8"/>
    <mergeCell ref="B7:B8"/>
    <mergeCell ref="C7:C8"/>
    <mergeCell ref="F7:G7"/>
  </mergeCells>
  <phoneticPr fontId="7" type="noConversion"/>
  <printOptions horizontalCentered="1"/>
  <pageMargins left="0.15748031496062992" right="0.15748031496062992" top="0.31496062992125984" bottom="0.43307086614173229" header="0.15748031496062992" footer="0.15748031496062992"/>
  <pageSetup paperSize="9" scale="61" orientation="landscape" horizontalDpi="4294967293" verticalDpi="4294967293" r:id="rId1"/>
  <headerFooter>
    <oddFooter>&amp;Cงานประกวดราคา
หน้า&amp;P/1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13"/>
  <sheetViews>
    <sheetView showRuler="0" zoomScaleNormal="100" zoomScaleSheetLayoutView="100" workbookViewId="0">
      <selection activeCell="G18" sqref="G18"/>
    </sheetView>
  </sheetViews>
  <sheetFormatPr defaultRowHeight="18.75" x14ac:dyDescent="0.3"/>
  <cols>
    <col min="1" max="1" width="5.7109375" style="12" customWidth="1"/>
    <col min="2" max="2" width="35.7109375" style="12" customWidth="1"/>
    <col min="3" max="3" width="16.85546875" style="12" customWidth="1"/>
    <col min="4" max="4" width="17.85546875" style="12" customWidth="1"/>
    <col min="5" max="5" width="11.140625" style="12" bestFit="1" customWidth="1"/>
    <col min="6" max="6" width="34.5703125" style="13" customWidth="1"/>
    <col min="7" max="7" width="16.85546875" style="12" customWidth="1"/>
    <col min="8" max="8" width="29" style="12" bestFit="1" customWidth="1"/>
    <col min="9" max="9" width="18.28515625" style="12" bestFit="1" customWidth="1"/>
    <col min="10" max="10" width="14.28515625" style="12" bestFit="1" customWidth="1"/>
    <col min="11" max="11" width="33.140625" style="12" customWidth="1"/>
    <col min="12" max="16384" width="9.140625" style="1"/>
  </cols>
  <sheetData>
    <row r="1" spans="1:11" s="2" customFormat="1" ht="19.5" x14ac:dyDescent="0.3">
      <c r="A1" s="4"/>
      <c r="B1" s="5"/>
      <c r="C1" s="4"/>
      <c r="D1" s="4"/>
      <c r="E1" s="5"/>
      <c r="F1" s="4"/>
      <c r="G1" s="6"/>
      <c r="H1" s="4"/>
      <c r="I1" s="6"/>
      <c r="J1" s="6"/>
      <c r="K1" s="7" t="s">
        <v>0</v>
      </c>
    </row>
    <row r="2" spans="1:11" s="8" customFormat="1" ht="19.5" x14ac:dyDescent="0.2">
      <c r="A2" s="88" t="str">
        <f>'สขร.1 (ประกาศเชิญชวน)'!A2</f>
        <v>สรุปผลการดำเนินการจัดซื้อจัดจ้างในรอบเดือน มีนาคม 2569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8" customFormat="1" ht="19.5" x14ac:dyDescent="0.2">
      <c r="A3" s="88" t="str">
        <f>'สขร.1 (ประกาศเชิญชวน)'!A3</f>
        <v>สำนักงานประปาสาขาบางเขน การประปานครหลวง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8" customFormat="1" ht="19.5" x14ac:dyDescent="0.2">
      <c r="A4" s="88" t="str">
        <f>'สขร.1 (ประกาศเชิญชวน)'!A4</f>
        <v>วันที่ 2 เดือน เมษายน พ.ศ. 2569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s="8" customFormat="1" ht="19.5" x14ac:dyDescent="0.2">
      <c r="A5" s="90" t="s">
        <v>14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2" customFormat="1" ht="6.75" customHeight="1" x14ac:dyDescent="0.3">
      <c r="A6" s="9"/>
      <c r="B6" s="10"/>
      <c r="C6" s="9"/>
      <c r="D6" s="9"/>
      <c r="E6" s="10"/>
      <c r="F6" s="9"/>
      <c r="G6" s="11"/>
      <c r="H6" s="9"/>
      <c r="I6" s="11"/>
      <c r="J6" s="11"/>
      <c r="K6" s="10"/>
    </row>
    <row r="7" spans="1:11" s="3" customFormat="1" ht="19.5" customHeight="1" x14ac:dyDescent="0.2">
      <c r="A7" s="91" t="s">
        <v>4</v>
      </c>
      <c r="B7" s="92" t="s">
        <v>5</v>
      </c>
      <c r="C7" s="95" t="s">
        <v>18</v>
      </c>
      <c r="D7" s="91" t="s">
        <v>21</v>
      </c>
      <c r="E7" s="92" t="s">
        <v>1</v>
      </c>
      <c r="F7" s="92" t="s">
        <v>2</v>
      </c>
      <c r="G7" s="92"/>
      <c r="H7" s="92" t="s">
        <v>9</v>
      </c>
      <c r="I7" s="92"/>
      <c r="J7" s="91" t="s">
        <v>3</v>
      </c>
      <c r="K7" s="99" t="s">
        <v>11</v>
      </c>
    </row>
    <row r="8" spans="1:11" s="3" customFormat="1" ht="59.25" customHeight="1" x14ac:dyDescent="0.2">
      <c r="A8" s="91"/>
      <c r="B8" s="92"/>
      <c r="C8" s="96"/>
      <c r="D8" s="91"/>
      <c r="E8" s="92"/>
      <c r="F8" s="70" t="s">
        <v>6</v>
      </c>
      <c r="G8" s="58" t="s">
        <v>20</v>
      </c>
      <c r="H8" s="57" t="s">
        <v>7</v>
      </c>
      <c r="I8" s="56" t="s">
        <v>16</v>
      </c>
      <c r="J8" s="91"/>
      <c r="K8" s="100"/>
    </row>
    <row r="9" spans="1:11" s="3" customFormat="1" ht="20.25" x14ac:dyDescent="0.2">
      <c r="A9" s="71"/>
      <c r="B9" s="72"/>
      <c r="C9" s="73"/>
      <c r="D9" s="74"/>
      <c r="E9" s="75"/>
      <c r="F9" s="76"/>
      <c r="G9" s="77"/>
      <c r="H9" s="78"/>
      <c r="I9" s="79"/>
      <c r="J9" s="80"/>
      <c r="K9" s="49"/>
    </row>
    <row r="10" spans="1:11" s="2" customFormat="1" ht="20.25" thickBot="1" x14ac:dyDescent="0.35">
      <c r="A10" s="24"/>
      <c r="B10" s="24"/>
      <c r="C10" s="24"/>
      <c r="D10" s="24"/>
      <c r="E10" s="24"/>
      <c r="F10" s="25"/>
      <c r="G10" s="24"/>
      <c r="H10" s="24"/>
      <c r="I10" s="37">
        <f>SUM(I9:I9)</f>
        <v>0</v>
      </c>
      <c r="J10" s="24"/>
      <c r="K10" s="24"/>
    </row>
    <row r="11" spans="1:11" s="2" customFormat="1" ht="20.25" thickTop="1" x14ac:dyDescent="0.3">
      <c r="A11" s="24"/>
      <c r="B11" s="24"/>
      <c r="C11" s="24"/>
      <c r="D11" s="24"/>
      <c r="E11" s="24"/>
      <c r="F11" s="25"/>
      <c r="G11" s="24"/>
      <c r="H11" s="24"/>
      <c r="I11" s="24"/>
      <c r="J11" s="24"/>
      <c r="K11" s="24"/>
    </row>
    <row r="12" spans="1:11" s="2" customFormat="1" ht="19.5" x14ac:dyDescent="0.3">
      <c r="A12" s="24"/>
      <c r="B12" s="24"/>
      <c r="C12" s="24"/>
      <c r="D12" s="24"/>
      <c r="E12" s="24"/>
      <c r="F12" s="25"/>
      <c r="G12" s="24"/>
      <c r="H12" s="24"/>
      <c r="I12" s="24"/>
      <c r="J12" s="24"/>
      <c r="K12" s="24"/>
    </row>
    <row r="13" spans="1:11" ht="19.5" x14ac:dyDescent="0.3">
      <c r="B13" s="68" t="s">
        <v>27</v>
      </c>
      <c r="C13" s="69">
        <f>SUM(C7:C12)</f>
        <v>0</v>
      </c>
      <c r="E13" s="1"/>
      <c r="H13" s="68" t="s">
        <v>27</v>
      </c>
      <c r="I13" s="55">
        <f>I10/1.07</f>
        <v>0</v>
      </c>
    </row>
  </sheetData>
  <mergeCells count="13">
    <mergeCell ref="D7:D8"/>
    <mergeCell ref="B7:B8"/>
    <mergeCell ref="C7:C8"/>
    <mergeCell ref="A2:K2"/>
    <mergeCell ref="A3:K3"/>
    <mergeCell ref="A4:K4"/>
    <mergeCell ref="A5:K5"/>
    <mergeCell ref="A7:A8"/>
    <mergeCell ref="E7:E8"/>
    <mergeCell ref="F7:G7"/>
    <mergeCell ref="H7:I7"/>
    <mergeCell ref="J7:J8"/>
    <mergeCell ref="K7:K8"/>
  </mergeCells>
  <printOptions horizontalCentered="1"/>
  <pageMargins left="0.35433070866141736" right="0.15748031496062992" top="0.19685039370078741" bottom="0.47244094488188981" header="0.15748031496062992" footer="0.15748031496062992"/>
  <pageSetup paperSize="9" scale="62" orientation="landscape" horizontalDpi="4294967293" verticalDpi="4294967293" r:id="rId1"/>
  <headerFooter>
    <oddFooter>&amp;Cหน้า&amp;P/&amp;N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36"/>
  <sheetViews>
    <sheetView showRuler="0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27" sqref="I27"/>
    </sheetView>
  </sheetViews>
  <sheetFormatPr defaultRowHeight="18.75" x14ac:dyDescent="0.3"/>
  <cols>
    <col min="1" max="1" width="7.140625" style="12" customWidth="1"/>
    <col min="2" max="2" width="35.7109375" style="12" customWidth="1"/>
    <col min="3" max="3" width="16.140625" style="12" customWidth="1"/>
    <col min="4" max="4" width="15.42578125" style="12" bestFit="1" customWidth="1"/>
    <col min="5" max="5" width="14.140625" style="1" customWidth="1"/>
    <col min="6" max="6" width="26.140625" style="13" customWidth="1"/>
    <col min="7" max="7" width="18.42578125" style="12" customWidth="1"/>
    <col min="8" max="8" width="26.140625" style="67" customWidth="1"/>
    <col min="9" max="9" width="15.85546875" style="12" bestFit="1" customWidth="1"/>
    <col min="10" max="10" width="16.28515625" style="12" customWidth="1"/>
    <col min="11" max="11" width="43.5703125" style="12" customWidth="1"/>
    <col min="12" max="12" width="19.140625" style="1" customWidth="1"/>
    <col min="13" max="13" width="18.140625" style="1" customWidth="1"/>
    <col min="14" max="14" width="9.140625" style="1"/>
    <col min="15" max="15" width="12.5703125" style="1" bestFit="1" customWidth="1"/>
    <col min="16" max="16384" width="9.140625" style="1"/>
  </cols>
  <sheetData>
    <row r="1" spans="1:11" s="2" customFormat="1" ht="19.5" x14ac:dyDescent="0.3">
      <c r="A1" s="4"/>
      <c r="B1" s="5"/>
      <c r="C1" s="4"/>
      <c r="D1" s="4"/>
      <c r="E1" s="22"/>
      <c r="F1" s="4"/>
      <c r="G1" s="6"/>
      <c r="H1" s="63"/>
      <c r="I1" s="6"/>
      <c r="J1" s="6"/>
      <c r="K1" s="7" t="s">
        <v>0</v>
      </c>
    </row>
    <row r="2" spans="1:11" s="8" customFormat="1" ht="19.5" x14ac:dyDescent="0.2">
      <c r="A2" s="88" t="str">
        <f>'สขร.1 (ประกาศเชิญชวน)'!A2</f>
        <v>สรุปผลการดำเนินการจัดซื้อจัดจ้างในรอบเดือน มีนาคม 2569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8" customFormat="1" ht="19.5" x14ac:dyDescent="0.2">
      <c r="A3" s="88" t="str">
        <f>'สขร.1 (ประกาศเชิญชวน)'!A3</f>
        <v>สำนักงานประปาสาขาบางเขน การประปานครหลวง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8" customFormat="1" ht="19.5" x14ac:dyDescent="0.2">
      <c r="A4" s="88" t="str">
        <f>'สขร.1 (ประกาศเชิญชวน)'!A4</f>
        <v>วันที่ 2 เดือน เมษายน พ.ศ. 2569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s="8" customFormat="1" ht="19.5" x14ac:dyDescent="0.2">
      <c r="A5" s="90" t="s">
        <v>13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2" customFormat="1" ht="15.75" customHeight="1" x14ac:dyDescent="0.3">
      <c r="A6" s="9"/>
      <c r="B6" s="10"/>
      <c r="C6" s="9"/>
      <c r="D6" s="9"/>
      <c r="E6" s="23"/>
      <c r="F6" s="9"/>
      <c r="G6" s="11"/>
      <c r="H6" s="64"/>
      <c r="I6" s="30"/>
      <c r="J6" s="11"/>
      <c r="K6" s="10"/>
    </row>
    <row r="7" spans="1:11" s="3" customFormat="1" ht="19.5" x14ac:dyDescent="0.2">
      <c r="A7" s="101" t="s">
        <v>4</v>
      </c>
      <c r="B7" s="104" t="s">
        <v>5</v>
      </c>
      <c r="C7" s="102" t="s">
        <v>23</v>
      </c>
      <c r="D7" s="101" t="s">
        <v>19</v>
      </c>
      <c r="E7" s="104" t="s">
        <v>1</v>
      </c>
      <c r="F7" s="104" t="s">
        <v>2</v>
      </c>
      <c r="G7" s="104"/>
      <c r="H7" s="105" t="s">
        <v>9</v>
      </c>
      <c r="I7" s="105"/>
      <c r="J7" s="101" t="s">
        <v>3</v>
      </c>
      <c r="K7" s="102" t="s">
        <v>17</v>
      </c>
    </row>
    <row r="8" spans="1:11" s="3" customFormat="1" ht="39" x14ac:dyDescent="0.2">
      <c r="A8" s="101"/>
      <c r="B8" s="104"/>
      <c r="C8" s="103"/>
      <c r="D8" s="101"/>
      <c r="E8" s="104"/>
      <c r="F8" s="60" t="s">
        <v>6</v>
      </c>
      <c r="G8" s="59" t="s">
        <v>20</v>
      </c>
      <c r="H8" s="65" t="s">
        <v>7</v>
      </c>
      <c r="I8" s="51" t="s">
        <v>8</v>
      </c>
      <c r="J8" s="101"/>
      <c r="K8" s="103"/>
    </row>
    <row r="9" spans="1:11" s="3" customFormat="1" ht="39" x14ac:dyDescent="0.2">
      <c r="A9" s="42">
        <v>1</v>
      </c>
      <c r="B9" s="44" t="s">
        <v>50</v>
      </c>
      <c r="C9" s="38">
        <v>16500</v>
      </c>
      <c r="D9" s="32">
        <v>17655</v>
      </c>
      <c r="E9" s="33" t="s">
        <v>13</v>
      </c>
      <c r="F9" s="46" t="s">
        <v>51</v>
      </c>
      <c r="G9" s="40">
        <v>17655</v>
      </c>
      <c r="H9" s="62" t="str">
        <f t="shared" ref="H9:I12" si="0">F9</f>
        <v>บริษัท อควา แคร์ โซลูชั่น จำกัด</v>
      </c>
      <c r="I9" s="41">
        <v>17655</v>
      </c>
      <c r="J9" s="34" t="s">
        <v>12</v>
      </c>
      <c r="K9" s="27" t="s">
        <v>52</v>
      </c>
    </row>
    <row r="10" spans="1:11" s="3" customFormat="1" ht="84.75" customHeight="1" x14ac:dyDescent="0.2">
      <c r="A10" s="42">
        <v>2</v>
      </c>
      <c r="B10" s="44" t="s">
        <v>53</v>
      </c>
      <c r="C10" s="38">
        <v>4700</v>
      </c>
      <c r="D10" s="32">
        <v>5029</v>
      </c>
      <c r="E10" s="33" t="s">
        <v>13</v>
      </c>
      <c r="F10" s="46" t="s">
        <v>54</v>
      </c>
      <c r="G10" s="40">
        <v>5029</v>
      </c>
      <c r="H10" s="62" t="str">
        <f t="shared" si="0"/>
        <v>บริษัท เย็นสะอาด จำกัด</v>
      </c>
      <c r="I10" s="41">
        <f t="shared" si="0"/>
        <v>5029</v>
      </c>
      <c r="J10" s="34" t="s">
        <v>12</v>
      </c>
      <c r="K10" s="49" t="s">
        <v>55</v>
      </c>
    </row>
    <row r="11" spans="1:11" s="3" customFormat="1" ht="39" x14ac:dyDescent="0.2">
      <c r="A11" s="31">
        <v>3</v>
      </c>
      <c r="B11" s="44" t="s">
        <v>56</v>
      </c>
      <c r="C11" s="45">
        <v>5000</v>
      </c>
      <c r="D11" s="35">
        <v>4419.1000000000004</v>
      </c>
      <c r="E11" s="33" t="s">
        <v>13</v>
      </c>
      <c r="F11" s="46" t="s">
        <v>57</v>
      </c>
      <c r="G11" s="47">
        <v>4419.1000000000004</v>
      </c>
      <c r="H11" s="61" t="str">
        <f t="shared" si="0"/>
        <v>บริษัท ฐาปนะยนต์ จำกัด</v>
      </c>
      <c r="I11" s="48">
        <f t="shared" si="0"/>
        <v>4419.1000000000004</v>
      </c>
      <c r="J11" s="34" t="s">
        <v>12</v>
      </c>
      <c r="K11" s="49" t="s">
        <v>58</v>
      </c>
    </row>
    <row r="12" spans="1:11" s="3" customFormat="1" ht="97.5" x14ac:dyDescent="0.2">
      <c r="A12" s="42">
        <v>4</v>
      </c>
      <c r="B12" s="44" t="s">
        <v>59</v>
      </c>
      <c r="C12" s="45">
        <v>467289.72</v>
      </c>
      <c r="D12" s="35">
        <v>349677</v>
      </c>
      <c r="E12" s="33" t="s">
        <v>13</v>
      </c>
      <c r="F12" s="46" t="s">
        <v>36</v>
      </c>
      <c r="G12" s="47">
        <v>342404</v>
      </c>
      <c r="H12" s="61" t="str">
        <f t="shared" si="0"/>
        <v>บริษัท กัญญาวัฒน์2020 จำกัด</v>
      </c>
      <c r="I12" s="48">
        <f t="shared" si="0"/>
        <v>342404</v>
      </c>
      <c r="J12" s="34" t="s">
        <v>12</v>
      </c>
      <c r="K12" s="49" t="s">
        <v>60</v>
      </c>
    </row>
    <row r="13" spans="1:11" s="3" customFormat="1" ht="97.5" x14ac:dyDescent="0.2">
      <c r="A13" s="31">
        <v>5</v>
      </c>
      <c r="B13" s="44" t="s">
        <v>61</v>
      </c>
      <c r="C13" s="45">
        <v>327102.8</v>
      </c>
      <c r="D13" s="35">
        <v>304529</v>
      </c>
      <c r="E13" s="33" t="s">
        <v>13</v>
      </c>
      <c r="F13" s="46" t="s">
        <v>46</v>
      </c>
      <c r="G13" s="47">
        <v>298214</v>
      </c>
      <c r="H13" s="61" t="str">
        <f>F13</f>
        <v>บริษัท สุทธิพร การโยธา จำกัด</v>
      </c>
      <c r="I13" s="48">
        <f>G13</f>
        <v>298214</v>
      </c>
      <c r="J13" s="34" t="s">
        <v>12</v>
      </c>
      <c r="K13" s="49" t="s">
        <v>62</v>
      </c>
    </row>
    <row r="14" spans="1:11" s="3" customFormat="1" ht="84.75" customHeight="1" x14ac:dyDescent="0.2">
      <c r="A14" s="31">
        <v>6</v>
      </c>
      <c r="B14" s="44" t="s">
        <v>63</v>
      </c>
      <c r="C14" s="45">
        <v>420560.75</v>
      </c>
      <c r="D14" s="35">
        <v>387309</v>
      </c>
      <c r="E14" s="33" t="s">
        <v>13</v>
      </c>
      <c r="F14" s="39" t="s">
        <v>32</v>
      </c>
      <c r="G14" s="47">
        <v>379316</v>
      </c>
      <c r="H14" s="61" t="str">
        <f>F14</f>
        <v>บริษัท ณัฐวรรณวอเตอร์ไปป์ จำกัด</v>
      </c>
      <c r="I14" s="48">
        <f>G14</f>
        <v>379316</v>
      </c>
      <c r="J14" s="34" t="s">
        <v>12</v>
      </c>
      <c r="K14" s="49" t="s">
        <v>64</v>
      </c>
    </row>
    <row r="15" spans="1:11" s="3" customFormat="1" ht="84.75" customHeight="1" x14ac:dyDescent="0.2">
      <c r="A15" s="31">
        <v>7</v>
      </c>
      <c r="B15" s="44" t="s">
        <v>65</v>
      </c>
      <c r="C15" s="45">
        <v>467289.72</v>
      </c>
      <c r="D15" s="35">
        <v>405730</v>
      </c>
      <c r="E15" s="33" t="s">
        <v>13</v>
      </c>
      <c r="F15" s="46" t="s">
        <v>66</v>
      </c>
      <c r="G15" s="47">
        <v>397831</v>
      </c>
      <c r="H15" s="61" t="str">
        <f t="shared" ref="H15:I15" si="1">F15</f>
        <v>บริษัท กุลตะวัน จำกัด</v>
      </c>
      <c r="I15" s="48">
        <f t="shared" si="1"/>
        <v>397831</v>
      </c>
      <c r="J15" s="34" t="s">
        <v>12</v>
      </c>
      <c r="K15" s="49" t="s">
        <v>67</v>
      </c>
    </row>
    <row r="16" spans="1:11" s="3" customFormat="1" ht="84.75" customHeight="1" x14ac:dyDescent="0.2">
      <c r="A16" s="31">
        <v>8</v>
      </c>
      <c r="B16" s="44" t="s">
        <v>68</v>
      </c>
      <c r="C16" s="45">
        <v>140186.92000000001</v>
      </c>
      <c r="D16" s="35">
        <v>114068</v>
      </c>
      <c r="E16" s="33" t="s">
        <v>13</v>
      </c>
      <c r="F16" s="46" t="s">
        <v>46</v>
      </c>
      <c r="G16" s="47">
        <v>111916</v>
      </c>
      <c r="H16" s="61" t="str">
        <f>F16</f>
        <v>บริษัท สุทธิพร การโยธา จำกัด</v>
      </c>
      <c r="I16" s="48">
        <f>G16</f>
        <v>111916</v>
      </c>
      <c r="J16" s="34" t="s">
        <v>12</v>
      </c>
      <c r="K16" s="49" t="s">
        <v>69</v>
      </c>
    </row>
    <row r="17" spans="1:11" s="3" customFormat="1" ht="84.75" customHeight="1" x14ac:dyDescent="0.2">
      <c r="A17" s="31">
        <v>9</v>
      </c>
      <c r="B17" s="44" t="s">
        <v>70</v>
      </c>
      <c r="C17" s="45">
        <v>373831.78</v>
      </c>
      <c r="D17" s="35">
        <v>300860</v>
      </c>
      <c r="E17" s="33" t="s">
        <v>13</v>
      </c>
      <c r="F17" s="46" t="s">
        <v>71</v>
      </c>
      <c r="G17" s="47">
        <v>295132</v>
      </c>
      <c r="H17" s="61" t="str">
        <f t="shared" ref="H17" si="2">F17</f>
        <v>ห้างหุ้นส่วนจำกัด เอ็น พี วาย 2023 เอ็นจิเนียริ่ง</v>
      </c>
      <c r="I17" s="48">
        <f t="shared" ref="I17" si="3">G17</f>
        <v>295132</v>
      </c>
      <c r="J17" s="34" t="s">
        <v>12</v>
      </c>
      <c r="K17" s="49" t="s">
        <v>72</v>
      </c>
    </row>
    <row r="18" spans="1:11" s="3" customFormat="1" ht="84.75" customHeight="1" x14ac:dyDescent="0.2">
      <c r="A18" s="31">
        <v>10</v>
      </c>
      <c r="B18" s="44" t="s">
        <v>73</v>
      </c>
      <c r="C18" s="45">
        <v>4170</v>
      </c>
      <c r="D18" s="35">
        <v>4461.8999999999996</v>
      </c>
      <c r="E18" s="33" t="s">
        <v>13</v>
      </c>
      <c r="F18" s="46" t="s">
        <v>35</v>
      </c>
      <c r="G18" s="47">
        <v>4461.8999999999996</v>
      </c>
      <c r="H18" s="61" t="str">
        <f>F18</f>
        <v>บริษัท ดูวิน อินเตอร์ ซัพพลาย จำกัด</v>
      </c>
      <c r="I18" s="48">
        <f>G18</f>
        <v>4461.8999999999996</v>
      </c>
      <c r="J18" s="34" t="s">
        <v>12</v>
      </c>
      <c r="K18" s="49" t="s">
        <v>74</v>
      </c>
    </row>
    <row r="19" spans="1:11" s="3" customFormat="1" ht="84.75" customHeight="1" x14ac:dyDescent="0.2">
      <c r="A19" s="31">
        <v>11</v>
      </c>
      <c r="B19" s="44" t="s">
        <v>75</v>
      </c>
      <c r="C19" s="45">
        <v>420560.75</v>
      </c>
      <c r="D19" s="35">
        <v>374349</v>
      </c>
      <c r="E19" s="33" t="s">
        <v>13</v>
      </c>
      <c r="F19" s="46" t="s">
        <v>86</v>
      </c>
      <c r="G19" s="47">
        <v>366543</v>
      </c>
      <c r="H19" s="61" t="str">
        <f>F19</f>
        <v>บริษัท วงศ์เพชร ก่อสร้าง จำกัด</v>
      </c>
      <c r="I19" s="48">
        <f>G19</f>
        <v>366543</v>
      </c>
      <c r="J19" s="34" t="s">
        <v>12</v>
      </c>
      <c r="K19" s="49" t="s">
        <v>76</v>
      </c>
    </row>
    <row r="20" spans="1:11" s="3" customFormat="1" ht="84.75" customHeight="1" x14ac:dyDescent="0.2">
      <c r="A20" s="31">
        <v>12</v>
      </c>
      <c r="B20" s="44" t="s">
        <v>77</v>
      </c>
      <c r="C20" s="45">
        <v>280373.83</v>
      </c>
      <c r="D20" s="35">
        <v>232467</v>
      </c>
      <c r="E20" s="33" t="s">
        <v>13</v>
      </c>
      <c r="F20" s="46" t="s">
        <v>87</v>
      </c>
      <c r="G20" s="47">
        <v>227839</v>
      </c>
      <c r="H20" s="61" t="str">
        <f t="shared" ref="H20" si="4">F20</f>
        <v>บริษัท เซนเทค (โกลบอล) จำกัด</v>
      </c>
      <c r="I20" s="48">
        <f t="shared" ref="I20" si="5">G20</f>
        <v>227839</v>
      </c>
      <c r="J20" s="34" t="s">
        <v>12</v>
      </c>
      <c r="K20" s="49" t="s">
        <v>78</v>
      </c>
    </row>
    <row r="21" spans="1:11" s="3" customFormat="1" ht="84.75" customHeight="1" x14ac:dyDescent="0.2">
      <c r="A21" s="31">
        <v>13</v>
      </c>
      <c r="B21" s="44" t="s">
        <v>79</v>
      </c>
      <c r="C21" s="45">
        <v>467289.72</v>
      </c>
      <c r="D21" s="35">
        <v>452050</v>
      </c>
      <c r="E21" s="33" t="s">
        <v>13</v>
      </c>
      <c r="F21" s="111" t="s">
        <v>37</v>
      </c>
      <c r="G21" s="47">
        <v>442682</v>
      </c>
      <c r="H21" s="61" t="str">
        <f>F21</f>
        <v>ห้างหุ้นส่วนจำกัด ณัชพนคอนสตรัคชั่น</v>
      </c>
      <c r="I21" s="48">
        <f>G21</f>
        <v>442682</v>
      </c>
      <c r="J21" s="34" t="s">
        <v>12</v>
      </c>
      <c r="K21" s="49" t="s">
        <v>80</v>
      </c>
    </row>
    <row r="22" spans="1:11" s="3" customFormat="1" ht="97.5" x14ac:dyDescent="0.2">
      <c r="A22" s="31">
        <v>14</v>
      </c>
      <c r="B22" s="44" t="s">
        <v>81</v>
      </c>
      <c r="C22" s="45">
        <v>373831.78</v>
      </c>
      <c r="D22" s="35">
        <v>307448</v>
      </c>
      <c r="E22" s="33" t="s">
        <v>13</v>
      </c>
      <c r="F22" s="46" t="s">
        <v>31</v>
      </c>
      <c r="G22" s="47">
        <v>301012</v>
      </c>
      <c r="H22" s="61" t="str">
        <f t="shared" ref="H22" si="6">F22</f>
        <v>บริษัท พงษดา จำกัด</v>
      </c>
      <c r="I22" s="48">
        <f t="shared" ref="I22" si="7">G22</f>
        <v>301012</v>
      </c>
      <c r="J22" s="34" t="s">
        <v>12</v>
      </c>
      <c r="K22" s="49" t="s">
        <v>82</v>
      </c>
    </row>
    <row r="23" spans="1:11" s="3" customFormat="1" ht="84.75" customHeight="1" x14ac:dyDescent="0.2">
      <c r="A23" s="31">
        <v>15</v>
      </c>
      <c r="B23" s="44" t="s">
        <v>83</v>
      </c>
      <c r="C23" s="45">
        <v>13800</v>
      </c>
      <c r="D23" s="35">
        <v>14766</v>
      </c>
      <c r="E23" s="33" t="s">
        <v>13</v>
      </c>
      <c r="F23" s="46" t="s">
        <v>84</v>
      </c>
      <c r="G23" s="47">
        <v>14766</v>
      </c>
      <c r="H23" s="61" t="str">
        <f>F23</f>
        <v>ห้างหุ้นส่วนจำกัด สันสวย</v>
      </c>
      <c r="I23" s="48">
        <f>G23</f>
        <v>14766</v>
      </c>
      <c r="J23" s="34" t="s">
        <v>12</v>
      </c>
      <c r="K23" s="49" t="s">
        <v>85</v>
      </c>
    </row>
    <row r="24" spans="1:11" ht="20.25" thickBot="1" x14ac:dyDescent="0.35">
      <c r="A24" s="24"/>
      <c r="B24" s="24"/>
      <c r="C24" s="24"/>
      <c r="D24" s="24"/>
      <c r="E24" s="2"/>
      <c r="F24" s="25"/>
      <c r="G24" s="24"/>
      <c r="H24" s="66"/>
      <c r="I24" s="37">
        <f>SUM(I9:I23)</f>
        <v>3209220</v>
      </c>
      <c r="J24" s="24"/>
      <c r="K24" s="24"/>
    </row>
    <row r="25" spans="1:11" ht="19.5" customHeight="1" thickTop="1" x14ac:dyDescent="0.3"/>
    <row r="26" spans="1:11" ht="19.5" x14ac:dyDescent="0.3">
      <c r="B26" s="68" t="s">
        <v>27</v>
      </c>
      <c r="C26" s="69">
        <f>SUM(C9:C25)</f>
        <v>3782487.7700000005</v>
      </c>
      <c r="H26" s="68" t="s">
        <v>27</v>
      </c>
      <c r="I26" s="55">
        <f>I24/1.07</f>
        <v>2999271.0280373832</v>
      </c>
    </row>
    <row r="27" spans="1:11" ht="19.5" x14ac:dyDescent="0.3">
      <c r="B27" s="24"/>
      <c r="H27" s="68" t="s">
        <v>30</v>
      </c>
      <c r="I27" s="55"/>
    </row>
    <row r="28" spans="1:11" ht="19.5" x14ac:dyDescent="0.3">
      <c r="B28" s="24"/>
      <c r="H28" s="1"/>
      <c r="I28" s="55">
        <f>((I24-I27)/1.07)+I27</f>
        <v>2999271.0280373832</v>
      </c>
    </row>
    <row r="29" spans="1:11" ht="19.5" x14ac:dyDescent="0.3">
      <c r="B29" s="24"/>
    </row>
    <row r="30" spans="1:11" ht="19.5" x14ac:dyDescent="0.3">
      <c r="B30" s="24"/>
    </row>
    <row r="31" spans="1:11" ht="19.5" x14ac:dyDescent="0.3">
      <c r="B31" s="24"/>
    </row>
    <row r="36" spans="9:10" x14ac:dyDescent="0.3">
      <c r="I36" s="28"/>
      <c r="J36" s="29"/>
    </row>
  </sheetData>
  <mergeCells count="13">
    <mergeCell ref="J7:J8"/>
    <mergeCell ref="K7:K8"/>
    <mergeCell ref="A5:K5"/>
    <mergeCell ref="A2:K2"/>
    <mergeCell ref="A3:K3"/>
    <mergeCell ref="A4:K4"/>
    <mergeCell ref="A7:A8"/>
    <mergeCell ref="B7:B8"/>
    <mergeCell ref="C7:C8"/>
    <mergeCell ref="D7:D8"/>
    <mergeCell ref="E7:E8"/>
    <mergeCell ref="F7:G7"/>
    <mergeCell ref="H7:I7"/>
  </mergeCells>
  <phoneticPr fontId="7" type="noConversion"/>
  <printOptions horizontalCentered="1"/>
  <pageMargins left="0.19685039370078741" right="0.15748031496062992" top="0.39370078740157483" bottom="0.47244094488188981" header="0.15748031496062992" footer="0.15748031496062992"/>
  <pageSetup paperSize="9" scale="62" fitToHeight="0" orientation="landscape" horizontalDpi="4294967293" verticalDpi="4294967293" r:id="rId1"/>
  <headerFooter>
    <oddFooter>&amp;Cงานเฉพาะเจาะจง
หน้า&amp;P/&amp;N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สขร.1 (ประกาศเชิญชวน)</vt:lpstr>
      <vt:lpstr>สขร.1 (คัดเลือก)</vt:lpstr>
      <vt:lpstr>สขร.1(เฉพาะเจาะจง)</vt:lpstr>
      <vt:lpstr>'สขร.1 (คัดเลือก)'!Print_Area</vt:lpstr>
      <vt:lpstr>'สขร.1 (ประกาศเชิญชวน)'!Print_Area</vt:lpstr>
      <vt:lpstr>'สขร.1(เฉพาะเจาะจง)'!Print_Area</vt:lpstr>
      <vt:lpstr>'สขร.1 (คัดเลือก)'!Print_Titles</vt:lpstr>
      <vt:lpstr>'สขร.1 (ประกาศเชิญชวน)'!Print_Titles</vt:lpstr>
      <vt:lpstr>'สขร.1(เฉพาะเจาะจง)'!Print_Titles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Chonticha Bualuang</cp:lastModifiedBy>
  <cp:lastPrinted>2026-04-02T09:23:34Z</cp:lastPrinted>
  <dcterms:created xsi:type="dcterms:W3CDTF">2012-03-11T08:00:11Z</dcterms:created>
  <dcterms:modified xsi:type="dcterms:W3CDTF">2026-04-02T09:23:35Z</dcterms:modified>
</cp:coreProperties>
</file>