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---โอนงานส่วนกลาง ให้คุณนาวรัตน์---\12 สขร\สขร 69\7 เม.ย. 69\"/>
    </mc:Choice>
  </mc:AlternateContent>
  <xr:revisionPtr revIDLastSave="0" documentId="13_ncr:1_{73373165-261D-42A2-9DEB-51EAB07A27DC}" xr6:coauthVersionLast="36" xr6:coauthVersionMax="47" xr10:uidLastSave="{00000000-0000-0000-0000-000000000000}"/>
  <bookViews>
    <workbookView xWindow="-120" yWindow="-120" windowWidth="29040" windowHeight="15840" tabRatio="606" xr2:uid="{00000000-000D-0000-FFFF-FFFF00000000}"/>
  </bookViews>
  <sheets>
    <sheet name="เม.ย. 69" sheetId="7" r:id="rId1"/>
  </sheets>
  <definedNames>
    <definedName name="___xlnm.Print_Titles_1">#N/A</definedName>
    <definedName name="__xlnm.Print_Titles_1">NA()</definedName>
    <definedName name="__xlnm.Print_Titles_2">#N/A</definedName>
    <definedName name="Excel_BuiltIn_Print_Area_5">"$#REF!.$A$1:$J$15"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341" i="7" l="1"/>
  <c r="C1335" i="7"/>
  <c r="C1329" i="7"/>
  <c r="C1323" i="7"/>
  <c r="C1322" i="7"/>
  <c r="C1321" i="7"/>
  <c r="C1320" i="7"/>
  <c r="C1319" i="7"/>
  <c r="C1318" i="7"/>
  <c r="I1131" i="7" l="1"/>
  <c r="H1131" i="7"/>
  <c r="I1130" i="7"/>
  <c r="H1130" i="7"/>
  <c r="I1129" i="7"/>
  <c r="H1129" i="7"/>
  <c r="I1126" i="7"/>
  <c r="H1126" i="7"/>
  <c r="I1123" i="7"/>
  <c r="H1123" i="7"/>
  <c r="I1116" i="7"/>
  <c r="H1116" i="7"/>
  <c r="I1105" i="7" l="1"/>
  <c r="H1105" i="7"/>
  <c r="I1104" i="7"/>
  <c r="H1104" i="7"/>
  <c r="I1103" i="7"/>
  <c r="H1103" i="7"/>
  <c r="I1102" i="7"/>
  <c r="H1102" i="7"/>
  <c r="I1101" i="7"/>
  <c r="H1101" i="7"/>
  <c r="I1100" i="7"/>
  <c r="H1100" i="7"/>
  <c r="I1099" i="7"/>
  <c r="H1099" i="7"/>
  <c r="I1098" i="7"/>
  <c r="H1098" i="7"/>
  <c r="I1097" i="7"/>
  <c r="H1097" i="7"/>
  <c r="I1096" i="7"/>
  <c r="H1096" i="7"/>
  <c r="I1095" i="7"/>
  <c r="H1095" i="7"/>
  <c r="I1085" i="7" l="1"/>
  <c r="H1085" i="7"/>
  <c r="I1084" i="7"/>
  <c r="H1084" i="7"/>
  <c r="I1083" i="7"/>
  <c r="H1083" i="7"/>
  <c r="I1082" i="7"/>
  <c r="H1082" i="7"/>
  <c r="I1081" i="7"/>
  <c r="H1081" i="7"/>
  <c r="I1080" i="7"/>
  <c r="H1080" i="7"/>
  <c r="I1079" i="7"/>
  <c r="H1079" i="7"/>
  <c r="I1078" i="7"/>
  <c r="H1078" i="7"/>
  <c r="I1077" i="7"/>
  <c r="H1077" i="7"/>
  <c r="I1076" i="7"/>
  <c r="H1076" i="7"/>
  <c r="I1075" i="7"/>
  <c r="H1075" i="7"/>
  <c r="I1074" i="7"/>
  <c r="H1074" i="7"/>
  <c r="I1046" i="7" l="1"/>
  <c r="H1046" i="7"/>
  <c r="I1039" i="7"/>
  <c r="H1039" i="7"/>
  <c r="I1035" i="7"/>
  <c r="H1035" i="7"/>
  <c r="I1034" i="7"/>
  <c r="H1034" i="7"/>
  <c r="I1030" i="7"/>
  <c r="H1030" i="7"/>
  <c r="I1026" i="7"/>
  <c r="H1026" i="7"/>
  <c r="I1021" i="7"/>
  <c r="H1021" i="7"/>
  <c r="I1019" i="7"/>
  <c r="H1019" i="7"/>
  <c r="H774" i="7" l="1"/>
  <c r="H769" i="7"/>
  <c r="H756" i="7"/>
  <c r="D756" i="7"/>
  <c r="I755" i="7"/>
  <c r="H755" i="7"/>
  <c r="I754" i="7"/>
  <c r="H754" i="7"/>
  <c r="I753" i="7"/>
  <c r="H753" i="7"/>
  <c r="H752" i="7"/>
  <c r="D752" i="7"/>
  <c r="H751" i="7"/>
  <c r="D751" i="7"/>
  <c r="H750" i="7"/>
  <c r="I583" i="7" l="1"/>
  <c r="G583" i="7"/>
  <c r="I582" i="7"/>
  <c r="G582" i="7"/>
  <c r="I581" i="7"/>
  <c r="G581" i="7"/>
  <c r="I580" i="7"/>
  <c r="G580" i="7"/>
  <c r="C430" i="7" l="1"/>
  <c r="H85" i="7" l="1"/>
  <c r="D85" i="7"/>
  <c r="G85" i="7" s="1"/>
  <c r="H84" i="7"/>
  <c r="D84" i="7"/>
  <c r="G84" i="7" s="1"/>
  <c r="H83" i="7"/>
  <c r="D83" i="7"/>
  <c r="G83" i="7" s="1"/>
  <c r="H82" i="7"/>
  <c r="D82" i="7"/>
  <c r="G82" i="7" s="1"/>
  <c r="H81" i="7"/>
  <c r="D81" i="7"/>
  <c r="G81" i="7" s="1"/>
  <c r="H80" i="7"/>
  <c r="D80" i="7"/>
  <c r="G80" i="7" s="1"/>
  <c r="H79" i="7"/>
  <c r="D79" i="7"/>
  <c r="G79" i="7" s="1"/>
  <c r="H78" i="7"/>
  <c r="D78" i="7"/>
  <c r="G78" i="7" s="1"/>
  <c r="H77" i="7"/>
  <c r="D77" i="7"/>
  <c r="G77" i="7" s="1"/>
  <c r="H76" i="7"/>
  <c r="D76" i="7"/>
  <c r="G76" i="7" s="1"/>
  <c r="H75" i="7"/>
  <c r="D75" i="7"/>
  <c r="G75" i="7" s="1"/>
  <c r="H74" i="7"/>
  <c r="D74" i="7"/>
  <c r="G74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00101878</author>
  </authors>
  <commentList>
    <comment ref="C578" authorId="0" shapeId="0" xr:uid="{58848D72-55B7-4418-B6F2-04F0050731A0}">
      <text>
        <r>
          <rPr>
            <sz val="9"/>
            <color indexed="81"/>
            <rFont val="Tahoma"/>
            <family val="2"/>
          </rPr>
          <t xml:space="preserve">เอามาจากไฟล์คุม 
PR Amount
</t>
        </r>
      </text>
    </comment>
    <comment ref="D578" authorId="0" shapeId="0" xr:uid="{FF9017D4-3F1E-449E-80C0-5FD60DB694DE}">
      <text>
        <r>
          <rPr>
            <sz val="9"/>
            <color indexed="81"/>
            <rFont val="Tahoma"/>
            <family val="2"/>
          </rPr>
          <t xml:space="preserve">มาจากeGP ข้อมูลสาระสำคัญ
ข้อ5.ราคากลาง
</t>
        </r>
      </text>
    </comment>
    <comment ref="G579" authorId="0" shapeId="0" xr:uid="{1B00A334-618E-44D6-82E9-0F7DEC9B3DF1}">
      <text>
        <r>
          <rPr>
            <sz val="9"/>
            <color indexed="81"/>
            <rFont val="Tahoma"/>
            <family val="2"/>
          </rPr>
          <t xml:space="preserve">มาจากeGP ข้อมูลสาระสำคัญ
ราคาที่เสนอ
</t>
        </r>
      </text>
    </comment>
    <comment ref="I579" authorId="0" shapeId="0" xr:uid="{56C9D867-0E97-4280-B5E8-A7260C4D2947}">
      <text>
        <r>
          <rPr>
            <sz val="9"/>
            <color indexed="81"/>
            <rFont val="Tahoma"/>
            <family val="2"/>
          </rPr>
          <t xml:space="preserve">มาจากeGP ข้อมูลสาระสำคัญ
ผู้ได้รับคัดเลือก จำนวนเงิน
</t>
        </r>
      </text>
    </comment>
  </commentList>
</comments>
</file>

<file path=xl/sharedStrings.xml><?xml version="1.0" encoding="utf-8"?>
<sst xmlns="http://schemas.openxmlformats.org/spreadsheetml/2006/main" count="3408" uniqueCount="1348">
  <si>
    <t>แบบ  สขร. 1</t>
  </si>
  <si>
    <t>ลำดับที่</t>
  </si>
  <si>
    <t xml:space="preserve"> งานจัดซื้อ/จัดจ้าง</t>
  </si>
  <si>
    <t>วงเงินงบประมาณที่จะซื้อ/จ้าง</t>
  </si>
  <si>
    <t>ราคากลาง (บาท)</t>
  </si>
  <si>
    <t>วิธีซื้อ / 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</si>
  <si>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</si>
  <si>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</si>
  <si>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</si>
  <si>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เลขที่และวันที่ของสัญญาหรือข้อตกลงในการซื้อ/จ้าง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</si>
  <si>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</si>
  <si>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</si>
  <si>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</si>
  <si>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</si>
  <si>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 xml:space="preserve">งานซื้อหมึกพิมพ์ </t>
  </si>
  <si>
    <t>วิธีเฉพาะ   เจาะจง</t>
  </si>
  <si>
    <t>บริษัท เมโทรซิสเต็มส์       คอร์ปอเรชั่น จำกัด (มหาชน)</t>
  </si>
  <si>
    <t>บริษัท เมโทรซิสเต็มส์        คอร์ปอเรชั่น จำกัด (มหาชน)</t>
  </si>
  <si>
    <t>ราคาต่ำที่สุด</t>
  </si>
  <si>
    <t xml:space="preserve">เลขที่ PO 3300074586 ลว. 2 เม.ย. 2569 </t>
  </si>
  <si>
    <t>บริษัท บิสซิเนส แอพพลิเคชั่น จำกัด</t>
  </si>
  <si>
    <t>ร้าน B.S. INK &amp; PRINTER</t>
  </si>
  <si>
    <t>สรุปผลการดำเนินการจัดซื้อจัดจ้างในรอบเดือนเมษายน 2569</t>
  </si>
  <si>
    <t>ฝ่ายธรรมาภิบาล การประปานครหลวง</t>
  </si>
  <si>
    <t>วิธีซื้อหรือจ้าง</t>
  </si>
  <si>
    <t>เฉพาะเจาะจง</t>
  </si>
  <si>
    <t>ราคาต่ำสุด</t>
  </si>
  <si>
    <t>สรุปผลการดำเนินการจัดซื้อจัดจ้างในรอบเดือน เมษายน</t>
  </si>
  <si>
    <t>ส่วนกลาง ฝ่ายสถานีสูบจ่ายน้ำ</t>
  </si>
  <si>
    <t>วันที่ 1 - 30  เดือน เมษายน พ.ศ. 2569</t>
  </si>
  <si>
    <t>งานล้างทำความสะอาดเครื่องปรับอากาศในสถานีสูบจ่ายน้ำ ชั้น 4 และชั้น 5 อาคารระบบส่งและสูบจ่ายน้ำ ส่วนงาน สบส.ฝสน. โรงงานผลิตน้ำสามเสน 2</t>
  </si>
  <si>
    <t>บริษัท ราชาแอร์ และ เทคโนโลยี จำกัด (สำนักงานใหญ่)</t>
  </si>
  <si>
    <t>3300074659 ลว. 8 เม.ย. 2569</t>
  </si>
  <si>
    <t>ห้างหุ้นส่วนจำกัด เอส เอ็น พี เอ็นจิเนียริ่ง ซิสเท็ม</t>
  </si>
  <si>
    <t>บริษัท ชัยทวีคูณ จำกัด (สำนักงานใหญ่)</t>
  </si>
  <si>
    <t xml:space="preserve"> งานจ้างปรับปรุงและซ่อมแซม Expansion Joint และงานกันซึมบนถังเก็บน้ำใส สถานีสูบจ่ายน้ำมีนบุรี</t>
  </si>
  <si>
    <t>บริษัท บุญเจริญ เจ้าพระยา ซีวิล จำกัด</t>
  </si>
  <si>
    <t>3300074720 ลว. 20 เม.ย. 2569</t>
  </si>
  <si>
    <t>บริษัท มหาเมฆ 35 จำกัด</t>
  </si>
  <si>
    <t>บริษัท ยิ้มเจริญทรัพย์ การโยธา จำกัด</t>
  </si>
  <si>
    <t>วันที่ 1 - 30 เดือน เมษายน พ.ศ. 2569</t>
  </si>
  <si>
    <t>ฝ่ายบริหารความเสี่ยง การประปานครหลวง</t>
  </si>
  <si>
    <t>วันที่ 27 เดือน เมษายน พ.ศ. 2569</t>
  </si>
  <si>
    <t xml:space="preserve"> งานที่จัดซื้อหรือจัดจ้าง</t>
  </si>
  <si>
    <t>วงเงินงบประมาณที่จะซื้อหรือจ้าง
(ไม่รวมภาษีมูลค่าเพิ่ม)</t>
  </si>
  <si>
    <t>ราคากลาง
(่รวมภาษีมูลค่าเพิ่ม)</t>
  </si>
  <si>
    <t>รายชื่อผู้เสนอราคาและราคาที่เสนอ</t>
  </si>
  <si>
    <t>เหตุผลที่คัดเลือกโดยสรุป</t>
  </si>
  <si>
    <t>เลขที่และวันที่ของสัญญาหรือข้อตกลง
ในการซื้อ/จ้าง</t>
  </si>
  <si>
    <t>ราคาที่เสนอ
(่รวมภาษีมูลค่าเพิ่ม)</t>
  </si>
  <si>
    <t>ราคาที่ตกลงซื้อหรือจ้าง
(่รวมภาษีมูลค่าเพิ่ม)</t>
  </si>
  <si>
    <t>-- ไม่มีการจัดซื้อจัดจ้าง --</t>
  </si>
  <si>
    <t>สรุปผลการดำเนินการจัดซื้อจัดจ้างในรอบเดือน เมษายน 2569</t>
  </si>
  <si>
    <t>ส่วนกลาง ฝ่ายจัดหาและพัสดุ การประปานครหลวง</t>
  </si>
  <si>
    <t>วันที่ 30 เดือน เมษายน พ.ศ. 2569</t>
  </si>
  <si>
    <t>สรุปผลการดำเนินการจัดซื้อจัดจ้างในรอบเดือน....เมษายน...2569....</t>
  </si>
  <si>
    <t>หน่วยงาน.....ฝ่ายสื่อสารองค์กร.........</t>
  </si>
  <si>
    <t>วันที่ 23 เดือน.....เมษายน.......... พ.ศ...2569............</t>
  </si>
  <si>
    <t xml:space="preserve"> - ไม่มีการจัดซื้อหรือจัดจ้าง -</t>
  </si>
  <si>
    <t>สรุปผลการดำเนินการจัดซื้อจัดจ้างในรอบเดือน....เมษายน 2569......</t>
  </si>
  <si>
    <t>ฝ่ายบำรุงรักษาระบบเครื่องกลและโยธา</t>
  </si>
  <si>
    <t>30 เมษายน 2569</t>
  </si>
  <si>
    <t>งานจัดซื้อ/จัดจ้าง</t>
  </si>
  <si>
    <t>วงเงินงบประมาณที่จะซื้อหรือจ้าง</t>
  </si>
  <si>
    <t>ราคากลาง</t>
  </si>
  <si>
    <t>วิธีซื้อ/จ้าง</t>
  </si>
  <si>
    <t>เลขที่และวันที่ของสัญญาหรือข้อตกลงในการซื้อหรือจ้าง</t>
  </si>
  <si>
    <t>หมึกสำหรับเครื่องพิมพ์ จำนวน 5 รายการ</t>
  </si>
  <si>
    <t>หจก.ตรีอุดม</t>
  </si>
  <si>
    <t>ราคาเหมาะสม</t>
  </si>
  <si>
    <t>เลขที่ 3300074568 วันที่ 1 เมษายน 2569</t>
  </si>
  <si>
    <t>สารหล่อลื่นสำหรับบำรุงรักษาเครื่องจักร จำนวน 4 รายการ</t>
  </si>
  <si>
    <t>บจ.พี.เอ.เอ็น.ซัพพลาย แอนด์ เซอร์วิส</t>
  </si>
  <si>
    <t>เลขที่ 3300074633 วันที่ 7 เมษายน 2569</t>
  </si>
  <si>
    <t>จ้างซ่อมรถยนต์มาสด้า หมายเลขทะเบียน ตส 4370 จำนวน 1 งาน</t>
  </si>
  <si>
    <t>หจก.ธาราเอ็นจิเนียริ่ง</t>
  </si>
  <si>
    <t>เลขที่ 3300074655 วันที่ 8 เมษายน 2569</t>
  </si>
  <si>
    <t>จ้างซ่อมเครื่องสูบน้ำดิบหมายเลข P01C โรงสูบ 11 โรงงานผลิตน้ำสามเสน 4</t>
  </si>
  <si>
    <t>บจ.ภูนิคม วิศวกรรม</t>
  </si>
  <si>
    <t>เลขที่ 3300074672 วันที่ 9 เมษายน 2569</t>
  </si>
  <si>
    <t>จ้างซ่อมเครื่องสูบน้ำดิบหมายเลข 2 โรงสูบ 3 โรงงานผลิตน้ำสามเสน 1</t>
  </si>
  <si>
    <t>บจ.ไทโค พูวา</t>
  </si>
  <si>
    <t>เลขที่ 3300074673 วันที่ 9 เมษายน 2569</t>
  </si>
  <si>
    <t>จ้างซ่อมรถบรรทุกขนาด 6 ตัน หมายเลขทะเบียน 53-3596 กทม.</t>
  </si>
  <si>
    <t>บจ.ไทคูนวณิชย์</t>
  </si>
  <si>
    <t>เลขที่ 3300074674 วันที่ 9 เมษายน 2569</t>
  </si>
  <si>
    <t>วัสดุอุปกรณ์ จำนวน 46 รายการ</t>
  </si>
  <si>
    <t>เลขที่ 3300074756 วันที่ 22 เมษายน 2569</t>
  </si>
  <si>
    <t>อะไหล่ Crane ยกหลอดคลอรีน Line B โรงคลอรีน 1</t>
  </si>
  <si>
    <t>บจ.เจแพท เอนจิเนียริ่ง แอนด์ เซอร์วิส</t>
  </si>
  <si>
    <t>เลขที่ 3300074766 วันที่ 23 เมษายน 2569</t>
  </si>
  <si>
    <t>จ้างยก Fine screen หมายเลข 5 ที่โรงสูบน้ำดิบ 1 โรงงานผลิตน้ำบางเขน</t>
  </si>
  <si>
    <t>เลขที่ 3300074772 วันที่ 23 เมษายน 2569</t>
  </si>
  <si>
    <t>น้ำมันหล่อลื่น จำนวน 2 รายการ</t>
  </si>
  <si>
    <t>เลขที่ 3300074814 วันที่ 27 เมษายน 2569</t>
  </si>
  <si>
    <t>วัสดุอุปกรณ์ จำนวน 42 รายการ</t>
  </si>
  <si>
    <t>เลขที่ 3300074815 วันที่ 27 เมษายน 2569</t>
  </si>
  <si>
    <t>วัสดุอุปกรณ์ จำนวน 9 รายการ</t>
  </si>
  <si>
    <t>เลขที่ 3300074839 วันที่ 28 เมษายน 2569</t>
  </si>
  <si>
    <t>หน่วยงาน ส่วนเลขานุการ รองผู้ว่าการ (วิศวกรรม)</t>
  </si>
  <si>
    <t>วันที่ 30 เดือนเมษายน พ.ศ.2569</t>
  </si>
  <si>
    <t>ดรัม สำหรับเครื่องพิมพ์ Fuji Xerox</t>
  </si>
  <si>
    <t>วิธีเฉพาะเจาะจง</t>
  </si>
  <si>
    <t>บริษัท สินอำพัน คอมพิวเตอร์ จำกัด (สำนักงานใหญ่</t>
  </si>
  <si>
    <t>สลนรวก(ว) 11/2569 ลว.21 เมษายน 2569</t>
  </si>
  <si>
    <t>สรุปผลการดำเนินการจัดซื้อจัดจ้างในรอบเดือน ตุลาคม 2568 - เมษายน 2569</t>
  </si>
  <si>
    <t>หน่วยงาน.............ฝ่ายกิจการคณะกรรมการ กปน...............................</t>
  </si>
  <si>
    <t>เช่าเครื่องถ่ายเอกสาร 2 เครื่อง</t>
  </si>
  <si>
    <t>บริษัท บี เอ็ม สยามอินเตอร์เทค จำกัด</t>
  </si>
  <si>
    <t>บริษัท ดีเอสแอล ก๊อปปี้ บิสซิเนส จำกัด</t>
  </si>
  <si>
    <t>ใบสั่งจ้างเลขที่ 3300071698 ลว 1 ต.ค. 68</t>
  </si>
  <si>
    <t>ห้างหุ้นส่วนจำกัด เอส พี ก็อปปี้ ปริ้น</t>
  </si>
  <si>
    <t>ไมโครเวฟขนาด 30 ลิตร</t>
  </si>
  <si>
    <t>ห้างหุ้นส่วนจำกัด แอล.อี.ดี.เอฟโวลูชั่น</t>
  </si>
  <si>
    <t>ห้างหุ้นส่วนจำกัด แอล.อี.ดี. เอฟโวลูชั่น</t>
  </si>
  <si>
    <t>ใบสั่งจ้างเลขที่ 3300071930 ลว 15 ต.ค. 68</t>
  </si>
  <si>
    <t xml:space="preserve">ห้างหุ้นส่วนจำกัด บุรณพนธ์ ลิ้งค์ </t>
  </si>
  <si>
    <t>บริษัท เอวี. แอพพลาย จำกัด</t>
  </si>
  <si>
    <t>จ้างบำรุงรักษาห้องประชุม คกก.กปน.ชั้น 12</t>
  </si>
  <si>
    <t xml:space="preserve">บริษัท ปัญปราชญ์ จำกัด </t>
  </si>
  <si>
    <t>บริษัท ปัญปราชญ์ จำกัด</t>
  </si>
  <si>
    <t>ใบสั่งจ้างเลขที่ 3300072316 ลว 29 ต.ค. 68</t>
  </si>
  <si>
    <t>บริษัท โปรไทม์ บิสซิเนส จำกัด</t>
  </si>
  <si>
    <t>ห้างหุ้นส่วนจำกัด แอน แอนท์ เอวี เซอร์วิส</t>
  </si>
  <si>
    <t>เครื่องชงกาแฟอัตโนมัติ</t>
  </si>
  <si>
    <t>ใบสั่งจ้างเลขที่ 3300072996 ลว 9 ธ.ค. 68</t>
  </si>
  <si>
    <t>หมึกพิมพ์</t>
  </si>
  <si>
    <t>ห้างหุ้นส่วนจำกัด ยูเนี่ยน ปริ้นท์</t>
  </si>
  <si>
    <t>ใบสั่งจ้างเลขที่ 3300073011 ลว 11 ธ.ค. 68</t>
  </si>
  <si>
    <t>บริษัท เอ็น.เอส โทเนอร์ อินเตอร์เนชั่นแนล จำกัด</t>
  </si>
  <si>
    <t>บริษัท แสนสุคนธ์ จำกัด</t>
  </si>
  <si>
    <t>ปรับปรุงเครื่องคอมพิวเตอร์พกพาแบบหน้าจอสัมผัส</t>
  </si>
  <si>
    <t>ใบสั่งจ้างเลขที่ 3300073035 ลว 12 ธ.ค. 68</t>
  </si>
  <si>
    <t>ฝ่ายตรวจจ่าย การประปานครหลวง</t>
  </si>
  <si>
    <t>-</t>
  </si>
  <si>
    <t xml:space="preserve"> (ฝตจ. ไม่มีการจัดซื้อ/จัดจ้าง)</t>
  </si>
  <si>
    <t>เลขที่ 3300074335 ลงวันที่ 23 เมษายน 2569</t>
  </si>
  <si>
    <t>ห้างหุ้นส่วนจำกัด ตรีอุดม</t>
  </si>
  <si>
    <t>วัสดุและอุปกรณ์ จำนวน 15 รายการ</t>
  </si>
  <si>
    <t>สัญญาเลขที่ ซล(ฝรด) 1-2569
ลงวันที่ 17 เมษายน 2569</t>
  </si>
  <si>
    <t>บริษัท เอ็กซ์เปิร์ท เอ็นจิเนียริ่ง แอนด์ คอมมูนิเคชั่น จำกัด</t>
  </si>
  <si>
    <t>2,500,000.00
2,555,000.00</t>
  </si>
  <si>
    <t>วิธี e-bidding</t>
  </si>
  <si>
    <t>ซื้อพร้อมติดตั้งระบบโทรทัศน์วงจรปิด สถานีสูบน้ำดิบสำแล จำนวน 1 งาน</t>
  </si>
  <si>
    <t>เลขที่ 3300074572 ลงวันที่ 2 เมษายน 2569</t>
  </si>
  <si>
    <t>บริษัท แสงค้าพัฒนา จำกัด</t>
  </si>
  <si>
    <t>วัสดุในการทำรั้วลวดหนามพร้อมอุปกรณ์อื่นที่เกี่ยวข้อง จำนวน 7 รายการ</t>
  </si>
  <si>
    <t>เลขที่ 3300074528 ลงวันที่ 2 เมษายน 2569</t>
  </si>
  <si>
    <t>วัสดุที่ใช้ย้ายแนวท่อเหล็กร้อยสายไฟฟ้า สถานีสูบน้ำดิบบางเลน จำนวน 18 รายการ</t>
  </si>
  <si>
    <t>สัญญาเลขที่ ซล(ฝรด) 3-2569
ลงวันที่ 1 เมษายน 2569</t>
  </si>
  <si>
    <t>บริษัท ลัพพ์-เซอร์ เทค จำกัด</t>
  </si>
  <si>
    <t>293,774.00
355,555.00
420,000.00</t>
  </si>
  <si>
    <t>บริษัท ลัพพ์-เซอร์ เทค จำกัด
บริษัท ซีซีดี แคม เทคโนโลยี จำกัด
ห้างหุ้นส่วนจำกัด สยามชัยรุ่งเรือง</t>
  </si>
  <si>
    <t>ซื้อพร้อมติดตั้งระบบโทรทัศน์วงจรปิดไซฟอนรังสิต จำนวน 1 งาน</t>
  </si>
  <si>
    <t>วันที่ 5 พฤษภาคม 2569</t>
  </si>
  <si>
    <t>ฝ่ายระบบส่งน้ำดิบ การประปานครหลวง</t>
  </si>
  <si>
    <t>รองผู้ว่าการ (แผนและพัฒนา) การประปานครหลวง</t>
  </si>
  <si>
    <t>วันที่  5  เดือน พฤษภาคม พ.ศ 2569</t>
  </si>
  <si>
    <t xml:space="preserve">                            สรุปผลการดำเนินการจัดซื้อจัดจ้างในรอบเดือนเมษายน 2569</t>
  </si>
  <si>
    <t>แบบ สขร.1</t>
  </si>
  <si>
    <t>ฝ่ายมาตรวัดน้ำ</t>
  </si>
  <si>
    <t>งานที่จัดซื้อ/จัดจ้าง</t>
  </si>
  <si>
    <t>วงเงินงบประมาณ
ที่จะซื้อหรือจ้าง
(ไม่รวมภาษี)</t>
  </si>
  <si>
    <t>ราคากลาง
(รวมภาษี)</t>
  </si>
  <si>
    <t>ผู้ได้รับการคัดเลือกและราคาที่ตกลงซื้อหรือจ้าง</t>
  </si>
  <si>
    <t>เหตุผล
ที่คัดเลือก</t>
  </si>
  <si>
    <t>ราคาที่เสนอ</t>
  </si>
  <si>
    <t>ราคาที่ตกลงซื้อ/จ้าง
(รวมภาษี)</t>
  </si>
  <si>
    <t>ซื้อวัสดุอุปกรณ์ในการซ่อมมาตร จำนวน 8 รายการ</t>
  </si>
  <si>
    <t>ห้างหุ้นส่วนจำกัด ธาราเอ็นจิเนียริ่ง</t>
  </si>
  <si>
    <t>เสนอราคาต่ำสุดและเหมาะสมที่สุด</t>
  </si>
  <si>
    <t>จ้างซ่อมเครื่องขัดผิวโลหะ</t>
  </si>
  <si>
    <t>บริษัท สยามโตชู จำกัด</t>
  </si>
  <si>
    <t>จ้างซ่อมมาตรวัดน้ำ ยี่ห้อ ASAHI รุ่น GMK R100 ขนาด (ศก.) 1/2 นิ้ว</t>
  </si>
  <si>
    <t>บริษัท อาซาฮี-ไทย อัลลอย จำกัด</t>
  </si>
  <si>
    <t>จ้างซ่อมมาตรวัดน้ำ MBR ขนาด 15 มม.</t>
  </si>
  <si>
    <t>บริษัท ยูเอชเอ็ม จำกัด</t>
  </si>
  <si>
    <t xml:space="preserve">สรุปผลการดำเนินการจัดซื้อจัดจ้างในรอบเดือน </t>
  </si>
  <si>
    <t>ฝ่ายบริหารความรับผิดชอบต่อสังคม การประปานครหลวง</t>
  </si>
  <si>
    <t>วันที่ 5 พ.ค. 2569</t>
  </si>
  <si>
    <t>ลำ ดับที่</t>
  </si>
  <si>
    <t>วงเงินงบประมาณที่จะซื้อ/จ้าง  (ไม่รวมภาษีมูลค่า เพิ่ม)</t>
  </si>
  <si>
    <t>ราคากลาง (บาท)(รวมภาษีมูลค่าเพิ่ม)</t>
  </si>
  <si>
    <t>ราคาที่เสนอ (บาท) (รวมภาษีมูลค่าเพิ่ม)</t>
  </si>
  <si>
    <t>ราคาที่ตกลงซื้อ/จ้าง (บาท) (รวมภาษีมูลค่าเพิ่ม)</t>
  </si>
  <si>
    <t>จ้างทำของที่ระลึกเพื่อยกระดับความสัมพันธ์ที่ดีและการมีส่วนร่วมของผู้มีส่วนได้ส่วนเสีย กปน.</t>
  </si>
  <si>
    <t>306,555.00 บาท  รวมภาษีมูลค่าเพิ่ม</t>
  </si>
  <si>
    <t xml:space="preserve">วิธีเฉพาะเจาะจง </t>
  </si>
  <si>
    <t>บริษัท ออนซันเดย์ จำกัด</t>
  </si>
  <si>
    <t>3300074725 วันที่ 20 เม.ย. 69</t>
  </si>
  <si>
    <t>PO 3300074552 ลว. 1 เมษายน 2569</t>
  </si>
  <si>
    <t>PO 3300074615 ลว. 3 เมษายน 2569</t>
  </si>
  <si>
    <t>PO 3300074762 ลว. 22 เมษายน 2569</t>
  </si>
  <si>
    <t>PO 3300074763 ลว. 22 เมษายน 2569</t>
  </si>
  <si>
    <t>ฝ่ายโรงงานผลิตน้ำสามเสนและธนบุรี</t>
  </si>
  <si>
    <t>วันที่ 5   เดือน พฤษภาคม พ.ศ.2569</t>
  </si>
  <si>
    <t>จ้างซ่อมเครื่องปรับอากาศ 24000 BTU ห้อง control สคน.4 โรงงานผลิตน้ำสามเสน จำนวน 1 งาน</t>
  </si>
  <si>
    <t>หจก. เอส. พี พาวเวอร์</t>
  </si>
  <si>
    <t>'ใช้วิธีเฉพาะเจาะจง</t>
  </si>
  <si>
    <t>PO 3300074536/ 2 เม.ย. 69</t>
  </si>
  <si>
    <t>ซื้อวัสดุอุปกรณ์ช่าง จำนวน 14 รายการ</t>
  </si>
  <si>
    <t>หจก. ตรีอุดม</t>
  </si>
  <si>
    <t>PO 3300074529/ 3 มี.ค. 69</t>
  </si>
  <si>
    <t>ซื้อวัสดุอุปกรณ์ไฟฟ้า จำนวน 1 รายการ</t>
  </si>
  <si>
    <t>หจก. ธาราเอ็นจิเนียริ่ง</t>
  </si>
  <si>
    <t>PO 3300074585/ 16 เม.ย. 69</t>
  </si>
  <si>
    <t>ซื้อชุดเกียร์มอเตอร์ของเครื่อง Thickener หมายเลข 1 หมายเลข 2 และเครื่อง Thickend ที่โรงงานกำจัดตะกอนธนบุรี 
จำนวน 1 งาน</t>
  </si>
  <si>
    <t>บจก. บีทีอาร์ เวอร์วิสบีเค</t>
  </si>
  <si>
    <t>PO 3300074582/ 20 เม.ย. 69</t>
  </si>
  <si>
    <t>จ้างดำน้ำเพื่อเก็บขยะและทำความสะอาดท่อทางดูดเครื่องสูบน้ำ และบริเวณโดยรอบ intake สถานีสูบน้ำดิบบางซื่อ</t>
  </si>
  <si>
    <t xml:space="preserve">บจก.ไทคูนวณิชย์ </t>
  </si>
  <si>
    <t>PO 3300074486/ 27 มี.ค. 69</t>
  </si>
  <si>
    <t>Fujifilm toner cartridge cwaa0711 จำนวน 1 กล่อง</t>
  </si>
  <si>
    <t>PO 3300074767/ 27 เม.ย. 69</t>
  </si>
  <si>
    <t>ซื้อพร้อมติดตั้งตะแกรงดักขยะสแตนเลส ขนาด 430x2,650x2,000 มม. ที่สถานีสูบน้ำดิบบางซื่อ พร้อมงานอื่นที่เกี่ยวข้อง โรงงานผลิตน้ำธนบุรี</t>
  </si>
  <si>
    <t>บจก. ไทยเอเย่นซี เอ็นจิเนียริ่ง</t>
  </si>
  <si>
    <t>PO 3300074727/ 22 เม.ย. 69</t>
  </si>
  <si>
    <t xml:space="preserve"> ฝ่ายสนับสนุนงานบริการ</t>
  </si>
  <si>
    <t>วันที่  5 พฤษภาคม 2569</t>
  </si>
  <si>
    <t>ไม่มี</t>
  </si>
  <si>
    <t>หน่วยงาน  ฝ่ายบริหารจัดการน้ำสูญเสีย</t>
  </si>
  <si>
    <t>งานก่อสร้างวางท่อประปาและงานที่เกี่ยวข้องด้านลดน้ำสูญเสีย เลขที่ ฝจส.ป-03(69)</t>
  </si>
  <si>
    <t>ประกวดราคาอิเล็กทรอนิกส์ (e-bidding)</t>
  </si>
  <si>
    <t>บริษัท บิลดิ้ง แคร์ จำกัด</t>
  </si>
  <si>
    <t>บริษัท บี เทรดดิ้ง จำกัด</t>
  </si>
  <si>
    <t>บริษัท บางกอกไพบูลย์ไพพ์ จำกัด</t>
  </si>
  <si>
    <t>งานก่อสร้างวางท่อประปาและงานที่เกี่ยวข้องด้านลดน้ำสูญเสีย เลขที่ ฝจส.ป-09(69)</t>
  </si>
  <si>
    <t>บริษัท เกตุทรัพย์สมบูรณ์ จำกัด</t>
  </si>
  <si>
    <t>ผู้ช่วยผู้ว่าการ (แผนและพัฒนา) การประปานครหลวง</t>
  </si>
  <si>
    <t>วันที่ 5 เดือน พฤษภาคม 2569</t>
  </si>
  <si>
    <t>.</t>
  </si>
  <si>
    <t>สำนักงานประปาสาขาสุขุมวิท</t>
  </si>
  <si>
    <t>งานจัดซื้อจัดจ้าง</t>
  </si>
  <si>
    <t>วงเงินงบประมาณที่จะซ้อ/จ้าง
(รวมภาษีมูลค่าเพิ่ม)
(บาท)</t>
  </si>
  <si>
    <t>ราคากลาง
(รวมภาษีมูลค่าเพิ่ม)
(บาท)</t>
  </si>
  <si>
    <t>ราคาที่เสนอ
(รวมภาษีมูลค่าเพิ่ม)
(บาท)</t>
  </si>
  <si>
    <t>ราคาที่ตกลงซื้อ/จ้าง
(รวมภาษีมูลค่าเพิ่ม)
(บาท)</t>
  </si>
  <si>
    <t>งานก่อสร้างวางท่อประปาและงานที่เกี่ยวข้อง</t>
  </si>
  <si>
    <t>บริษัท เบฟเวอร์ จำกัด</t>
  </si>
  <si>
    <t>เลขที่ 3300074559</t>
  </si>
  <si>
    <t>ด้านขยายเขตจำหน่ายน้ำ (รับจ้างงาน)</t>
  </si>
  <si>
    <t>ลงวันที่ 1 เม.ย. 69</t>
  </si>
  <si>
    <t xml:space="preserve">บริเวณโครงการ Grande Pleno กรุงเทพกรีฑา (เฟส 4) ซอยราษฎร์พัฒนา 15 </t>
  </si>
  <si>
    <t>แยก 5 ถนนราษฎร์พัฒนา แขวงทับช้าง เขตสะพานสูง กรุงเทพมหานคร</t>
  </si>
  <si>
    <t>แบบเลขที 07-06-017-69</t>
  </si>
  <si>
    <t>เลขที่ วธ07-06-69</t>
  </si>
  <si>
    <t>บริษัท ทิมา คอนสตรัคชั่น จำกัด</t>
  </si>
  <si>
    <t>เลขที่ 3300074587</t>
  </si>
  <si>
    <t>ด้านลดน้ำสูญเสีย บริเวณซอยสุขุมวิท 20 (ช่วง ทบ.64/3 กับ ทบ.64/20)</t>
  </si>
  <si>
    <t>ลงวันที่ 2 เม.ย. 69</t>
  </si>
  <si>
    <t>ถนนสุขุมวิท แขวงคลองเตย เขตคลองเตย กรุงเทพมหานคร</t>
  </si>
  <si>
    <t>แบบเลขที่ 07-01-135-67</t>
  </si>
  <si>
    <t>เลขที่ ป07-12-69</t>
  </si>
  <si>
    <t>บริษัท บีเอ็นเอ็น การช่าง จำกัด</t>
  </si>
  <si>
    <t>เลขที่ 3300074603</t>
  </si>
  <si>
    <t>ด้านลดน้ำสูญเสีย บริเวณซอยแยกบริเวณ MRT กลันตัน</t>
  </si>
  <si>
    <t>ลงวันที่ 3 เม.ย. 69</t>
  </si>
  <si>
    <t xml:space="preserve">(ทางเข้า TRD ไทยแลนด์) ถนนศรีนครินทร์ แขวงพัฒนาการ </t>
  </si>
  <si>
    <t>เขตสวนหลวง กรุงเทพมหานคร</t>
  </si>
  <si>
    <t>แบบเลขที่ 07-01-124-68</t>
  </si>
  <si>
    <t>เลขที่ ป07-13-69</t>
  </si>
  <si>
    <t>ห้างหุ้นส่วนจำกัด ชลณัฏฐ์ การช่าง</t>
  </si>
  <si>
    <t>เลขที่ 3300074751</t>
  </si>
  <si>
    <t>ลงวันที่ 21 เมษายน 69</t>
  </si>
  <si>
    <t>บริเวณโครงการ PLENO พระราม 9 - กรุงเทพกรีฑา 4 (เฟสถนน)</t>
  </si>
  <si>
    <t>ถนนกาญจนาภิเษก แขวงสะพานสูง เขตสะพานสูง กรุงเทพมหานคร</t>
  </si>
  <si>
    <t>แบบเลขที่ 07-06-019-69</t>
  </si>
  <si>
    <t>เลขที่ วธ07-07-69</t>
  </si>
  <si>
    <t>ห้างหุ้นส่วนจำกัด สวนสนการช่าง</t>
  </si>
  <si>
    <t>เลขที่ 3300074862</t>
  </si>
  <si>
    <t>ลงวันที่ 30 เมษายน 69</t>
  </si>
  <si>
    <t>บริเวณโครงการบุราสิริ พระราม 9-กรุงเทพกรีฑา (เฟสภายนอก 1)</t>
  </si>
  <si>
    <t xml:space="preserve">ถนนศรีนครินทร์-ร่มเกล้า และโครงการโกลเด้น ทาวน์ </t>
  </si>
  <si>
    <t>พระราม 9-กรุงเทพกรีฑา (เฟส 6) ถนนกาญจนาภิเษก เขตสะพานสูง</t>
  </si>
  <si>
    <t>แบบเลขที่ 07-06-019-69 และ 07-06-021-69</t>
  </si>
  <si>
    <t>เลขที่ วธ07-08-69</t>
  </si>
  <si>
    <r>
      <t>สรุปผลการดำเนินการจัดซื้อจัดจ้างในรอบเดือน เมษายน</t>
    </r>
    <r>
      <rPr>
        <b/>
        <sz val="16"/>
        <color rgb="FFFF0000"/>
        <rFont val="TH SarabunPSK"/>
        <family val="2"/>
      </rPr>
      <t xml:space="preserve"> </t>
    </r>
    <r>
      <rPr>
        <b/>
        <sz val="16"/>
        <rFont val="TH SarabunPSK"/>
        <family val="2"/>
      </rPr>
      <t>2569</t>
    </r>
  </si>
  <si>
    <t>บริษัท เอ็กซ์เปิร์ท เอ็นจิเนียริ่ง แอนด์ คอมมูนิเคชั่น จำกัด
บริษัท เวลธ์ อินสทรูเมนท์ จำกัด</t>
  </si>
  <si>
    <t>สรุปผลการดำเนินการจัดซื้อจัดจ้างในรอบเดือนเมษายน</t>
  </si>
  <si>
    <t>หน่วยงาน ผู้ช่วยผู้ว่าการ (บำรุงรักษา)</t>
  </si>
  <si>
    <t>วันที่ 5 เดือน พฤษภาคม พ.ศ. 2569</t>
  </si>
  <si>
    <t xml:space="preserve"> -</t>
  </si>
  <si>
    <t>ไม่มีการจัดซื้อจัดจ้างในรอบเดือนเมษายน</t>
  </si>
  <si>
    <t>สรุปผลการดำเนินการจัดซื้อจัดจ้างในรอบเดือ เมษายน 2569</t>
  </si>
  <si>
    <t>หน่วยงาน ฝ่ายออกแบบระบบผลิตส่งน้ำและงานโยธา</t>
  </si>
  <si>
    <t>วันที่ 30  เดือนเมษายน.. พ.ศ 2569</t>
  </si>
  <si>
    <t>ไม่มีการจัดซื้อ จัดจ้าง</t>
  </si>
  <si>
    <t>รองผู้ว่าการ (บริหาร) การประปานครหลวง</t>
  </si>
  <si>
    <t>วันที่ 1 เดือน 5 พฤษภาคม 2569</t>
  </si>
  <si>
    <t>แบบ สขร. 1</t>
  </si>
  <si>
    <t>ส่วนกลาง ฝ่ายนโยบายและยุทธศาสตร์ การประปานครหลวง</t>
  </si>
  <si>
    <t>วงเงิน
งบประมาณ
ที่จะซื้อ/จ้าง</t>
  </si>
  <si>
    <t>ราคากลาง 
(บาท)</t>
  </si>
  <si>
    <t>เลขที่และวันที่ของสัญญา
หรือข้อตกลงในการซื้อ/จ้าง</t>
  </si>
  <si>
    <t>ราคาที่เสนอ 
(บาท)</t>
  </si>
  <si>
    <t>ราคาที่ตกลง
ซื้อ/จ้าง (บาท)</t>
  </si>
  <si>
    <t>- ไม่มีการจัดซื้อจัดจ้าง -</t>
  </si>
  <si>
    <t>สรุปผลการดำเนินการจัดซื้อจัดจ้างในรอบเดือน มีนาคม 2569</t>
  </si>
  <si>
    <t>ผู้ช่วยผู้ว่าการ (บริการ 1) การประปานครหลวง</t>
  </si>
  <si>
    <t>วันที่  5 พฤษภาคม  2569</t>
  </si>
  <si>
    <t>จัดซื้อหมึกพิมพ์</t>
  </si>
  <si>
    <t>บจก.ทีเอ็นเอ็มซี</t>
  </si>
  <si>
    <t>PO เลขที่ 1100075378 วันที่ 5 มี.ค. 69</t>
  </si>
  <si>
    <t>ฝ่ายบำรุงรักษาระบบไฟฟ้า</t>
  </si>
  <si>
    <t>ซื้อ Power Meter</t>
  </si>
  <si>
    <t>บริษัท เอไอเอ็ม (ไทยแลนด์) จำกัด</t>
  </si>
  <si>
    <t>ราคาต่ำสุด ตรงตามคุณสมบัติ</t>
  </si>
  <si>
    <t>3300074523 / 7 เมษายน 2569</t>
  </si>
  <si>
    <t>จ้างซ่อมหัวขับวาล์วไฟฟ้า Discharge Valve No.3 โรงสูบส่งน้ำ 1 โรงงานผลิตน้ำบางเขน</t>
  </si>
  <si>
    <t>ห้างหุ้นส่วนจำกัด ที การช่าง</t>
  </si>
  <si>
    <t>3300074579 / 3 เมษายน 2569</t>
  </si>
  <si>
    <t>ซื้อหมึกพิมพ์ สำหรับเครื่องพิมพ์</t>
  </si>
  <si>
    <t>3300074606 / 8 เมษายน 2569</t>
  </si>
  <si>
    <t>ซื้อวัสดุอุปกรณ์ เพื่อการบำรุงรักษา</t>
  </si>
  <si>
    <t>3300074574 / 8 เมษายน 2569</t>
  </si>
  <si>
    <t>จ้างซ่อมรถกระบะ ISUZU ทะเบียน 1กถ 2579 กทม.</t>
  </si>
  <si>
    <t>บริษัท ไทคูนวณิชย์ จำกัด</t>
  </si>
  <si>
    <t>3300074643 / 16 เมษายน 2569</t>
  </si>
  <si>
    <t>ซื้ออะไหล่ AC01.2 Com No.13276274 No.0214MA31028 สำหรับ Drain Valve บ่อกรองน้ำหมายเลข 13</t>
  </si>
  <si>
    <t>บริษัท ซันนี่วาล์ว แอนด์ อินเตอร์เทรด จำกัด</t>
  </si>
  <si>
    <t>3300074682 / 24 เมษายน 2569</t>
  </si>
  <si>
    <t>จ้างซ่อมหัวขับวาล์วไฟฟ้า Effluent Valve บ่อกรองน้ำหมายเลข 5 โรงงานผลิตน้ำบางเขน</t>
  </si>
  <si>
    <t>3300074718 / 30 เมษายน 2569</t>
  </si>
  <si>
    <t>ซื้อวัสดุอุปกรณ์/อะไหล่เพื่อใช้งานซ่อมบำรุงเชิงป้องกัน (PM) ของสถานีสูบจ่ายน้ำทั้ง 10 สถานี</t>
  </si>
  <si>
    <t>3300074754 / 28 เมษายน 2569</t>
  </si>
  <si>
    <t>ซื้อ Card Local Control Board</t>
  </si>
  <si>
    <t>บริษัท โปโค จำกัด</t>
  </si>
  <si>
    <t>3300074789 / 24 เมษายน 2569</t>
  </si>
  <si>
    <t>ซื้อวัสดุอุปกรณ์เพื่อใช้ในการซ่อมบำรุง</t>
  </si>
  <si>
    <t>3300074783 / 28 เมษายน 2569</t>
  </si>
  <si>
    <t>จ้างซ่อมหัวขับวาล์วไฟฟ้า Drain Valve บ่อกรองน้ำหมายเลข 32 โรงงานผลิตน้ำบางเขน</t>
  </si>
  <si>
    <t>3300074807 / 30 เมษายน 2569</t>
  </si>
  <si>
    <t>จ้างซ่อมหัวขับวาล์วไฟฟ้า Effluent Valve บ่อกรองน้ำหมายเลข 59 โรงงานผลิตน้ำบางเขน</t>
  </si>
  <si>
    <t>3300074810 / 30 เมษายน 2569</t>
  </si>
  <si>
    <t>สรุปผลการดำเนินการจัดซื้อจัดจ้างในรอบเดือน เมษายน 2569
หน่วยงาน ส่วนเลขานุการ ผู้ช่วยผู้ว่าการ (ทรัพยากรบุคคล)</t>
  </si>
  <si>
    <t>วันที่   30 เมษายน 2569</t>
  </si>
  <si>
    <t>ไม่มีการจัดซื้อจัดจ้าง</t>
  </si>
  <si>
    <t>ฝ่ายบริการกลาง</t>
  </si>
  <si>
    <t>วงเงินงบประมาณ
ที่จะซื้อ/จ้าง</t>
  </si>
  <si>
    <t>ราคากลาง
(บาท)</t>
  </si>
  <si>
    <t>ราคาที่เสนอ
(บาท)</t>
  </si>
  <si>
    <t>จ้างเปลี่ยน CONDENSER และฝาปิดด้านข้างเครื่องปรับอากาศขนาดใหญ่</t>
  </si>
  <si>
    <t>บริษัท ราชาแอร์ และ เทคโนโลยี จำกัด</t>
  </si>
  <si>
    <t>ซื้อวัสดุอุปกรณ์เพื่อซ่อมแซมและใช้ในหน่วยงาน</t>
  </si>
  <si>
    <t>บริษัท พัฒนากิจซัพพลายส์ จำกัด</t>
  </si>
  <si>
    <t>จ้างตรวจวัดสภาพแวดล้อมในการทำงานเกี่ยวกับแสงสว่างและเสียงของพื้นที่สำนักงานใหญ่ กปน.</t>
  </si>
  <si>
    <t>บริษัท สแตค คอนซัลติ้ง จำกัด</t>
  </si>
  <si>
    <t xml:space="preserve">ซื้อพัดลมติดเพดาน ขนาดไม่น้อยกว่า 56 นิ้ว </t>
  </si>
  <si>
    <t>บริษัท จ.จิรัฐิการ จำกัด</t>
  </si>
  <si>
    <t>ซื้อ LED DRIVER</t>
  </si>
  <si>
    <t>บริษัท อาร์เอส คอมโพเน็นส์ จำกัด</t>
  </si>
  <si>
    <t xml:space="preserve">จ้างซ่อมพัดลมดูดอากาศ จำนวน 2 เครื่อง </t>
  </si>
  <si>
    <t>บริษัท บีอาร์เอส พาร์ท เซอร์วิส จำกัด</t>
  </si>
  <si>
    <t xml:space="preserve">จ้างปรับปรุงพร้อมเปลี่ยนอุปกรณ์แท่นรองรับน้ำหนักหอผึ่งน้ำ ชนิด Counter Flow Round Type (CT-2) </t>
  </si>
  <si>
    <t>บริษัท สหพีร์ เอ็นจิเนียริ่ง จำกัด</t>
  </si>
  <si>
    <t>3300074557 / 01.04.2026</t>
  </si>
  <si>
    <t>3300074581 / 02.04.2026</t>
  </si>
  <si>
    <t>3300074624 / 07.04.2026</t>
  </si>
  <si>
    <t>3300074636 / 07.04.2026</t>
  </si>
  <si>
    <t>3300074668 / 09.04.2026</t>
  </si>
  <si>
    <t>3300074769 / 23.04.2026</t>
  </si>
  <si>
    <t>3300074781 / 24.04.2026</t>
  </si>
  <si>
    <t>3300074858 /30.04.2026</t>
  </si>
  <si>
    <t xml:space="preserve">สรุปผลการดำเนินการจัดซื้อจัดจ้างในรอบเดือน เมษายน 2569          </t>
  </si>
  <si>
    <t>ฝ่ายโรงงานผลิตน้ำบางเขน การประปานครหลวง</t>
  </si>
  <si>
    <t>วันที่ 4 พฤษภาคม 2569</t>
  </si>
  <si>
    <t xml:space="preserve"> ราคากลาง (บาท)</t>
  </si>
  <si>
    <t xml:space="preserve"> เลขที่และวันที่ของสัญญาหรือข้อตกลงในการซื้อ/จ้าง</t>
  </si>
  <si>
    <t xml:space="preserve">    ราคาที่ตกลง    ซื้อ/จ้าง (บาท)</t>
  </si>
  <si>
    <t>จ้างซ่อมแซมรอยต่อโครงสร้าง
บริเวณโรงงานผลิตน้ำบางเขน ด้วยวิธีการ Injection Foam and Concrete Repair</t>
  </si>
  <si>
    <t>1. บริษัท คอนเวล คอนสตรัคชั่น แอนด์โปรดักส์ จำกัด</t>
  </si>
  <si>
    <t xml:space="preserve">     บริษัท คอนเวล     คอนสตรัคชั่น แอนด์โปรดักส์ จำกัด</t>
  </si>
  <si>
    <t xml:space="preserve">  3300074562  วันที่ 1 เม.ย. 69</t>
  </si>
  <si>
    <t>ตรงตาม</t>
  </si>
  <si>
    <t>คุณสมบัติ</t>
  </si>
  <si>
    <t>ซื้อวัสดุ อุปกรณ์สำหรับการซ่อมแซม แก้ไขและบำรุงรักษาระบบไฟฟ้า</t>
  </si>
  <si>
    <t>1. ห้างหุ้นส่วนจำกัด ตรีอุดม</t>
  </si>
  <si>
    <t xml:space="preserve">  3300074564  วันที่ 1 เม.ย. 69</t>
  </si>
  <si>
    <t>ซื้อวัสดุ อุปกรณ์สำหรับการซ่อมแซมและบำรุงรักษาเครื่องปรับอากาศ</t>
  </si>
  <si>
    <t xml:space="preserve">  3300074565  วันที่ 1 เม.ย. 69</t>
  </si>
  <si>
    <t>1. บริษัท เกรท อินดัสทรี จำกัด</t>
  </si>
  <si>
    <t>บริษัท เกรท อินดัสทรี จำกัด</t>
  </si>
  <si>
    <t xml:space="preserve">  3300074590  วันที่ 3 เม.ย. 69</t>
  </si>
  <si>
    <t>1. ห้างหุ้นส่วนจำกัด ธาราเอ็นจิเนียริ่ง</t>
  </si>
  <si>
    <t xml:space="preserve">     ห้างหุ้นส่วนจำกัด     ธาราเอ็นจิเนียริ่ง</t>
  </si>
  <si>
    <t xml:space="preserve">  3300074617  วันที่ 3 เม.ย. 69</t>
  </si>
  <si>
    <t>1. ห้างหุ้นส่วนจำกัด นภาลัยการโยธา</t>
  </si>
  <si>
    <t xml:space="preserve">   ห้างหุ้นส่วนจำกัด   นภาลัยการโยธา</t>
  </si>
  <si>
    <t xml:space="preserve">  3300074618  วันที่ 3 เม.ย. 69</t>
  </si>
  <si>
    <t>ซื้อวัสดุอุปกรณ์สำหรับการซ่อมแซม แก้ไข ตู้ควบคุม ประตูม้วน และตู้ควบคุมเครื่องปรับอากาศ</t>
  </si>
  <si>
    <t>1. บริษัท เอ.ที.89 เซอร์วิส จำกัด</t>
  </si>
  <si>
    <t>บริษัท เอ.ที.89 เซอร์วิส จำกัด</t>
  </si>
  <si>
    <t xml:space="preserve">  3300074644  วันที่ 8 เม.ย. 69</t>
  </si>
  <si>
    <t>ซื้อวัสดุใช้ในงานระบบสุขาภิบาลภายในและภายนอกอาคาร</t>
  </si>
  <si>
    <t xml:space="preserve">  3300074647  วันที่ 8 เม.ย. 69</t>
  </si>
  <si>
    <t>จ้างซ่อมรถจักรยานยนต์ ทะเบียน 3ขบ 2347</t>
  </si>
  <si>
    <t>1. บริษัท จีพี เวิลด์ โซลูชั่น จำกัด</t>
  </si>
  <si>
    <t>บริษัท จีพี เวิลด์ โซลูชั่น จำกัด</t>
  </si>
  <si>
    <t xml:space="preserve">  3300074681  วันที่ 9 เม.ย. 69</t>
  </si>
  <si>
    <t>ซื้อจาระบี LILAC EP 0</t>
  </si>
  <si>
    <t xml:space="preserve">  3300074675  วันที่ 10 เม.ย. 69</t>
  </si>
  <si>
    <t>ซื้อวัสดุอุปกรณ์สำหรับการซ่อมแซม บำรุงรักษาอุปกรณ์และระบบไฟฟ้าแสงสว่าง</t>
  </si>
  <si>
    <t xml:space="preserve">1. ห้างหุ้นส่วนจำกัด ตรีอุดม </t>
  </si>
  <si>
    <t xml:space="preserve">  3300074685  วันที่ 10 เม.ย. 69</t>
  </si>
  <si>
    <t xml:space="preserve">ซื้อวัสดุวิทยาศาสตร์เพื่อใช้ในห้องปฏิบัติการ </t>
  </si>
  <si>
    <t>1. บริษัท ยูนิทีวีเวล จำกัด</t>
  </si>
  <si>
    <t>บริษัท ยูนิทีวีเวล จำกัด</t>
  </si>
  <si>
    <t xml:space="preserve">  3300074698  วันที่ 16 เม.ย. 69</t>
  </si>
  <si>
    <t xml:space="preserve">ซื้อวัสดุวิทยาศาสตร์สำหรับห้องปฏิบัติการวิทยาศาสตร์ </t>
  </si>
  <si>
    <t>1. บริษัท ทีทีเค ซายเอนซ์ จำกัด</t>
  </si>
  <si>
    <t>บริษัท ทีทีเค ซายเอนซ์ จำกัด</t>
  </si>
  <si>
    <t xml:space="preserve">  3300074699  วันที่ 16 เม.ย. 69</t>
  </si>
  <si>
    <t>จ้างซ่อม Air Compressor No.5 โรงกำจัดตะกอน โรงงานผลิตน้ำบางเขน</t>
  </si>
  <si>
    <t>1. บริษัท อินฟินิตี แมชชีนเนอรี่ อีควิปเมนท์ จำกัด</t>
  </si>
  <si>
    <t>บริษัท อินฟินิตี แมชชีนเนอรี่ อีควิปเมนท์ จำกัด</t>
  </si>
  <si>
    <t xml:space="preserve">  3300074730  วันที่ 20 เม.ย. 69</t>
  </si>
  <si>
    <t>จ้างขนย้ายตะกอนเหลวและทรายออกจากบ่อ Sludge Basin หมายเลข 1 และ 2
บริเวณโรงกำจัดตะกอน โรงงานผลิตน้ำบางเขน</t>
  </si>
  <si>
    <t>1. บริษัท พีเอ็น คอร์ปอเรชั่น จำกัด</t>
  </si>
  <si>
    <t>บริษัท พีเอ็น คอร์ปอเรชั่น จำกัด</t>
  </si>
  <si>
    <t xml:space="preserve">  3300074732  วันที่ 20 เม.ย. 69</t>
  </si>
  <si>
    <t>ซื้อเครื่องสูบน้ำ Booster Pump</t>
  </si>
  <si>
    <t xml:space="preserve">  3300074749  วันที่ 21 เม.ย. 69</t>
  </si>
  <si>
    <t xml:space="preserve">ซื้อหมึกของเครื่องพิมพ์เอกสารยี่ห้อ Fuji Film รุ่น Apeos C35z </t>
  </si>
  <si>
    <t xml:space="preserve">  3300074750  วันที่ 21 เม.ย. 69</t>
  </si>
  <si>
    <t>จ้างตรวจประเมินระบบการจัดการอาชีวอนามัย และความปลอดภัย ISO45001:2018
โรงงานผลิตน้ำบางเขน</t>
  </si>
  <si>
    <t>1. อุตสาหกรรมพัฒนามูลนิธิเพื่อสถาบัน รับรองมาตรฐานไอเอสโอ</t>
  </si>
  <si>
    <t>อุตสาหกรรมพัฒนามูลนิธิเพื่อสถาบัน รับรองมาตรฐานไอเอสโอ</t>
  </si>
  <si>
    <t xml:space="preserve">  3300074804  วันที่ 28 เม.ย. 69</t>
  </si>
  <si>
    <t>จ้างตรวจติดตามรักษระบบมาตรฐาน GHPs และ HACCP โรงงานผลิตน้ำบางเขน</t>
  </si>
  <si>
    <t xml:space="preserve">  3300074806  วันที่ 28 เม.ย. 69</t>
  </si>
  <si>
    <t xml:space="preserve">  3300074808  วันที่ 28 เม.ย. 69</t>
  </si>
  <si>
    <t xml:space="preserve">ซื้อผงหมึกสำหรับเครื่องพิมพ์เอกสารยี่ห้อ EPSON </t>
  </si>
  <si>
    <t xml:space="preserve">  3300074809  วันที่ 28 เม.ย. 69</t>
  </si>
  <si>
    <t>จ้างตรวจวัดคุณภาพน้ำทิ้งจากบ่อบำบัดและน้ำระบายสู่ภายนอกโรงงาน โดยหน่วยงานภายนอก ให้เป็นไปตามข้อกำหนดระบบ ISO14001:2015
และแผนการตรวจวัดคุณภาพน้ำเสีย</t>
  </si>
  <si>
    <t>1. บริษัท เอ็นไวรอนเมนท์ รีเสริช แอนด์ เทคโนโลยี จำกัด</t>
  </si>
  <si>
    <t xml:space="preserve">  บริษัท เอ็นไวรอนเมนท์    รีเสริช แอนด์ เทคโนโลยี จำกัด</t>
  </si>
  <si>
    <t xml:space="preserve">  3300074811  วันที่ 28 เม.ย. 69</t>
  </si>
  <si>
    <t>ซื้อหมึกพิมพ์ สำหรับเครื่องพิมพ์ ยี่ห้อ FUJI XEROX</t>
  </si>
  <si>
    <t xml:space="preserve">  3300074812  วันที่ 28 เม.ย. 69</t>
  </si>
  <si>
    <t xml:space="preserve">  3300074826  วันที่ 27 เม.ย. 69</t>
  </si>
  <si>
    <t>1. บริษัท ยูโรเคม จำกัด</t>
  </si>
  <si>
    <t>บริษัท ยูโรเคม จำกัด</t>
  </si>
  <si>
    <t xml:space="preserve">  3300074836  วันที่ 28 เม.ย. 69</t>
  </si>
  <si>
    <t>รองผู้ว่าการ (บริการด้านตะวันออก) การประปานครหลวง</t>
  </si>
  <si>
    <t>สรุปผลการดำเนินการจัดซื้อจัดจ้างในรอบเดือน  เมษายน 2569</t>
  </si>
  <si>
    <t>หน่วยงาน ฝ่ายมาตรฐานวิศวกรรมและสารสนเทศภูมิศาสตร์</t>
  </si>
  <si>
    <t>วันที่  30 เมษายน 2569</t>
  </si>
  <si>
    <t>งานจ้างซ่อมและเปลี่ยนอะไหล่เครื่องทดสอบความทนทานต่อการสูญเสียสังกะสี</t>
  </si>
  <si>
    <t>บริษัท เอ็มเอ็มที เอ็นจิเนียริ่ง จำกัด</t>
  </si>
  <si>
    <t xml:space="preserve">เนื่องจากบริษัทมีความเชี่ยวชาญในการซ่อมเครื่องทดสอบความทนทานต่อการสูญเสียสังกะสี และเป็นผู้จัดจำหน่าย </t>
  </si>
  <si>
    <t>ใบเสร็จรับเงินเล่มที่ 172 เลขที่ 8582
วันที่ 16 เมษายน 2569</t>
  </si>
  <si>
    <t>งานจ้างซ่อมเครื่องทดสอบค่าองค์ประกอบเคมี</t>
  </si>
  <si>
    <t>บริษัท QES (THAILAND) CO.. LTD</t>
  </si>
  <si>
    <t>บริษัท QES(THAILAND) CO.. LTD</t>
  </si>
  <si>
    <t xml:space="preserve">เนื่องจากบริษัทมีความเชี่ยวชาญในการซ่อมเครื่องทดสอบค่าองค์ประกอบเคมี และเป็นผู้จัดจำหน่าย </t>
  </si>
  <si>
    <t>Invoice No. IN26-B0324</t>
  </si>
  <si>
    <t xml:space="preserve"> สำนักงานประปาสาขาพญาไท การประปานครหลวง</t>
  </si>
  <si>
    <t>วงเงินงบประมาณที่จะซื้อ/จ้าง
(ไม่รวมภาษีมูลค่าเพิ่ม)</t>
  </si>
  <si>
    <t>ราคากลาง  (บาท)
(รวมภาษีมูลค่าเพิ่ม)</t>
  </si>
  <si>
    <t>ราคาที่เสนอ (บาท)(รวมภาษีมูลค่าเพิ่ม)</t>
  </si>
  <si>
    <t>ราคาที่ตกลงซื้อ/จ้าง(บาท)
(รวมภาษีมูลค่าเพิ่ม)</t>
  </si>
  <si>
    <t>งานซื้อพร้อมเปลี่ยนปั๊มน้ำเครื่องผลิตน้ำดื่มระบบ RO ของสำนักงานประปาสาขาพญาไท จำนวน 1 เครื่อง</t>
  </si>
  <si>
    <t>บริษัท สยามคูลเลอร์ มาร์ทแอนด์ เซอร์วิส จำกัด</t>
  </si>
  <si>
    <t>เป็นผู้มีคุณสมบัติตามที่กำหนด สามารถดำเนินการจัดหาพัสดุได้ตามรายละเอียดคุณลักษณะเฉพาะของพัสดุ/ขอบเขตของงาน/แบบรูปรายการงานก่อสร้าง และราคาเหมาะสม</t>
  </si>
  <si>
    <t>ข้อตกลงซื้อ
3300074634
7 เม.ย. 69</t>
  </si>
  <si>
    <t>งานสำรวจหาจุดรั่วในระบบจ่ายน้ำ นอกพื้นที่เฝ้าระวังน้ำสูญเสียสูง สำนักงานประปาสาขาพญาไท</t>
  </si>
  <si>
    <t>บริษัท เอ็น แอล พีวอเตอร์เวิร์คส์ จำกัด</t>
  </si>
  <si>
    <t>สัญญาเลขที่
สร03-03-69
22 เม.ย. 69</t>
  </si>
  <si>
    <t>งานซื้อพร้อมเปลี่ยนกระจกมองข้างซ้ายของรถบรรทุก 1 ตัน ทะเบียน ถฬ-2328 ของ สซท.กรร.สสญ. จำนวน 1 ข้าง</t>
  </si>
  <si>
    <t>บริษัท วิจิตรออโต้ไทร์ จำกัด</t>
  </si>
  <si>
    <t>ข้อตกลงซื้อ
3300074823
27 เม.ย. 69</t>
  </si>
  <si>
    <t>งานจ้างซ่อมบำรุงรักษายานพาหนะรถบรรทุก 1 ตัน ทะเบียน ถฬ-2330 รหัสทรัพย์สิน 5700000232 ของ สซท.กรร.สสญ.</t>
  </si>
  <si>
    <t>ข้อตกลงจ้าง
3300074824
27 เม.ย. 69</t>
  </si>
  <si>
    <t>สรุปผลการดำเนินการจัดซื้อจัดจ้างในรอบเดือน</t>
  </si>
  <si>
    <t xml:space="preserve"> ผู้ช่วยผู้ว่าการ (บริหาร)</t>
  </si>
  <si>
    <t>เดือน เมษายน พ.ศ.2569</t>
  </si>
  <si>
    <t>สำนักงานประปาสาขาประชาชื่น</t>
  </si>
  <si>
    <t xml:space="preserve"> จัดทำ ณ วันที่ 5 พฤษภาคม 2569</t>
  </si>
  <si>
    <t>วงเงินงบประมาณ
ที่จะซื้อหรือจ้าง
(ไม่รวมภาษีมูลค่าเพิ่ม)</t>
  </si>
  <si>
    <t>ราคากลาง 
(รวมภาษีมูลค่าเพิ่ม)</t>
  </si>
  <si>
    <t>เลขที่และวันที่ของสัญญาหรือข้อตกลง
ในการซื้อหรือจ้าง</t>
  </si>
  <si>
    <t xml:space="preserve">ราคาที่เสนอ </t>
  </si>
  <si>
    <t>ราคาที่ตกลง</t>
  </si>
  <si>
    <t>(บาท)</t>
  </si>
  <si>
    <t>ซื้อ/จ้าง (บาท)</t>
  </si>
  <si>
    <t>งานก่อสร้างวางท่อประปา และงานที่เกี่ยวข้อง ด้านงานปรับปรุงกำลังน้ำ พื้นที่สำนักงานประปาสาขาประชาชื่น สัญญาเลขที่ ปป15-03-69</t>
  </si>
  <si>
    <t>ประกาศเชิญชวนทั่วไป (วิธีประกวดราคาอิเล็กทรอนิกส์)</t>
  </si>
  <si>
    <t xml:space="preserve"> 1. บจก. สุทธิพร การโยธา
 2. หจก. เอ.เจ. แอสไปร์
 3. บจก. สายน้ำ คอนสตรัคชั่น
 4. หจก. วินิจ กฤษณา ก่อสร้าง
 5. หจก. ทิพย์นารา</t>
  </si>
  <si>
    <t>3,265,000.00
3,655,000.00
3,970,000.00
4,000,000.00
4,220,500.00</t>
  </si>
  <si>
    <t xml:space="preserve"> บจก. สุทธิพร การโยธา</t>
  </si>
  <si>
    <t>ราคาต่ำสุดและยื่นเอกสารถูกต้องครบถ้วน</t>
  </si>
  <si>
    <t>สัญญาเลขที่ ปป15-03-69
ใบสั่งจ้างเลขที่ 3300074833
(ลว. 28 เม.ย. 69)</t>
  </si>
  <si>
    <t>หน่วยงาน ฝ่ายพัฒนาทรัพยากรบุคคล</t>
  </si>
  <si>
    <t>วันที่ 29 เมษายน พ.ศ. 2569</t>
  </si>
  <si>
    <t>ฝ่ายบริหารทรัพยากรบุคคล การประปานครหลวง</t>
  </si>
  <si>
    <t>วันที่ 30 เดือน เมษายน พ.ศ.2569</t>
  </si>
  <si>
    <t xml:space="preserve">งานจัดซื้ออุปกรณ์ทำบัตรประจำตัวพนักงาน จำนวน 
2 รายการ </t>
  </si>
  <si>
    <t>บริษัท ทอปปังเอจ (ประเทศไทย) จำกัด</t>
  </si>
  <si>
    <t>เสนอราคาต่ำสุด เหมาะสมและเป็นประโยชน์กับ กปน.</t>
  </si>
  <si>
    <t>ใบสั่งซื้อ (PO) เลขที่ 3300074317 ลงวันที่
18 มีนาคม 2569</t>
  </si>
  <si>
    <t>กองบริการทางการแพทย์ ฝ่ายสวัสดิการและกิจการสัมพันธ์</t>
  </si>
  <si>
    <r>
      <t>เรื่อง ใบเบิก</t>
    </r>
    <r>
      <rPr>
        <b/>
        <sz val="16"/>
        <color indexed="8"/>
        <rFont val="TH SarabunPSK"/>
        <family val="2"/>
      </rPr>
      <t>เงินสดย่อย</t>
    </r>
    <r>
      <rPr>
        <sz val="16"/>
        <color indexed="8"/>
        <rFont val="TH SarabunPSK"/>
        <family val="2"/>
      </rPr>
      <t>/ใบเบิกชดเชย</t>
    </r>
    <r>
      <rPr>
        <b/>
        <sz val="16"/>
        <color indexed="8"/>
        <rFont val="TH SarabunPSK"/>
        <family val="2"/>
      </rPr>
      <t>เงินสดย่อย</t>
    </r>
    <r>
      <rPr>
        <sz val="16"/>
        <color indexed="8"/>
        <rFont val="TH SarabunPSK"/>
        <family val="2"/>
      </rPr>
      <t xml:space="preserve">/รายงานการซื้อ </t>
    </r>
  </si>
  <si>
    <t>โดยวิธีเฉพาะเจาะจง</t>
  </si>
  <si>
    <t>รายการที่ 1</t>
  </si>
  <si>
    <t xml:space="preserve">บริษัท อี ฟอร์ แอล เอม จำกัด </t>
  </si>
  <si>
    <t xml:space="preserve">1. เป็นบริษัทที่ กปน. ดำเนินการจัดซื้ออยู่เป็นประจำ </t>
  </si>
  <si>
    <t>กบพฝสก 461/2569</t>
  </si>
  <si>
    <t>บริษัท อี ฟอร์ แอล เอม จำกัด</t>
  </si>
  <si>
    <t>(มหาชน)</t>
  </si>
  <si>
    <t>โดยที่ผ่านมาไม่มีปัญหาในการจัดซื้อ</t>
  </si>
  <si>
    <t>ลว. 2 เมษายน 2569</t>
  </si>
  <si>
    <t>1) RECRDING PAPER Z-FOLD จำนวน 1 แพ็ค</t>
  </si>
  <si>
    <t xml:space="preserve"> (มหาชน)</t>
  </si>
  <si>
    <t>2. เป็นกระดาษบันทึกผล สำหรับเครื่องตรวจคลื่นไฟฟ้า</t>
  </si>
  <si>
    <t>รหัสครุภัณฑ์ 5000117876</t>
  </si>
  <si>
    <t xml:space="preserve">รายการที่ 1-3 </t>
  </si>
  <si>
    <t>1. เป็นบริษัทที่ กปน. ดำเนินการจัดซื้ออยู่ประจำ</t>
  </si>
  <si>
    <t>กบพฝสก 490/2569</t>
  </si>
  <si>
    <t xml:space="preserve">การจ้างในกรณีจำเป็น จำนวน 4 รายการ </t>
  </si>
  <si>
    <t>บริษัท เพ็ชรรัตน์ ฟาร์ม่า จำกัด</t>
  </si>
  <si>
    <t>ลว. 10 เมษายน 2569</t>
  </si>
  <si>
    <t>1) แอมโมเนียหอม จำนวน 2 โหล</t>
  </si>
  <si>
    <t>(สำนักงานใหญ่)</t>
  </si>
  <si>
    <t xml:space="preserve">2. รายการที่ 1-2 ใช้สูดดมเพื่อบรรเทาอาการวิงเวียนศีรษะ หน้ามืด </t>
  </si>
  <si>
    <t>2) แอมโมเนียหอม จำนวน 6 ขวด</t>
  </si>
  <si>
    <t xml:space="preserve">รายการที่ 4 </t>
  </si>
  <si>
    <t>เป็นลม ช่วยกระตุ้นระบบหายใจให้รู้สึกตัวเร็วขึ้น</t>
  </si>
  <si>
    <t>3) PRED FORTE 1% E/D 5 ML จำนวน 10 ขวด</t>
  </si>
  <si>
    <t>บริษัท จรูญเภสัช จำกัด</t>
  </si>
  <si>
    <t xml:space="preserve">3. รายการที่ 3 รักษาอาการอักเสบของดวงตา ลดอาการบวมแดง </t>
  </si>
  <si>
    <t>4) แบคศิดัล จำนวน 2 โหล</t>
  </si>
  <si>
    <t>และระคายเคืองตาที่เกิดจากการอักเสบ</t>
  </si>
  <si>
    <t>4. รายการที่ เป็นยาปฎิชีวนะใช้ทาภายนอก รักษาการติดเชื้อแบคทีเรีย</t>
  </si>
  <si>
    <t xml:space="preserve">ที่ผิวหนัง </t>
  </si>
  <si>
    <t xml:space="preserve">รายการที่ 1 </t>
  </si>
  <si>
    <t>1. สถิติการใช้งานน้อยแต่จำเป็นต้องมีสำรองไว้ใช้สำหรับให้บริการ</t>
  </si>
  <si>
    <t>กบพฝสก 491/2569</t>
  </si>
  <si>
    <t xml:space="preserve">การจ้างในกรณีจำเป็น จำนวน 1 รายการ </t>
  </si>
  <si>
    <t>บริษัท นูเด้นท์ จำกัด</t>
  </si>
  <si>
    <t>รักษางานรากฟัน ของทันตกรรม</t>
  </si>
  <si>
    <t>ลว. 16 เมษายน 2569</t>
  </si>
  <si>
    <t>1) Ultracal XS ขนาด 1.2 ml. จำนวน 3 หลอด</t>
  </si>
  <si>
    <t xml:space="preserve">บันทึก สกลฝพบ 580/2569 ลงวันที่ 29 เมษายน 2569 เรื่อง รายงานการซื้อ/การจ้าง ในกรณีจำเป็นด้วยเงินทดรองจ่าย ซ่อมมอเตอร์พัดลม เครื่องทำน้ำร้อน-น้ำเย็น แบบต่อท่อประปา ยี่ห้อ แมลลอรี่ รุ่น MR-1H1CP/UFI4 รหัสครุภัณฑ์ 5100033942 เพื่อให้บริการผู้เข้ารับการฝึกอบรม ของฝ่ายพัฒนาทรัพยากรบุคคล ซึ่งไม่มีเบิกในคลังพัสดุกลาง </t>
  </si>
  <si>
    <t>บริษัท แสงเอกซัพพลายส์ จำกัด จำนวนเงิน 1,600.00 บาท ภาษีมูลค่าเพิ่ม 112.00 บาท รวมเป็นเงิน 1,712.00 บาท</t>
  </si>
  <si>
    <t>1. บริการรวดเร็ว 2. เป็นบริษัทฯ/หจก. ที่มีชื่ออยู่ใน กปน. 3. เป็นบริษัทฯ/หจก. ที่ กปน. ดำเนินการ จัดซื้อจัดจ้างฯ อยู่เป็นประจำ โดยระยะเวลาที่ผ่านมาไม่มีปัญหาใด ๆ</t>
  </si>
  <si>
    <t>หน่วยงาน.............ฝ่ายนวัตกรรมองค์กร...............................</t>
  </si>
  <si>
    <t>น.ส.จิราภรณ์  คำสนาม</t>
  </si>
  <si>
    <t>3300074605 ลว 3 เม.ย. 2569</t>
  </si>
  <si>
    <t>Print Station</t>
  </si>
  <si>
    <t>Fast-Copy</t>
  </si>
  <si>
    <t>งานจ้างจัดทำเอกสารประกอบการบรรยาย 
หลักสูตร “การควบคุมเครื่องสูบน้ำและ
มอเตอร์ไฟฟ้า 3 เฟส ในงานประปา” รุ่นที่ 1/2569</t>
  </si>
  <si>
    <t>3300074649 ลว 8 เม.ย. 2569</t>
  </si>
  <si>
    <t>จัดซื้อหมึกพิมพ์ เครื่องพิมพ์ Brother</t>
  </si>
  <si>
    <t>หจก.ยูเนี่ยน ปริ้นท์ (สำนักงานใหญ่)</t>
  </si>
  <si>
    <t>ราคาเหมาะสม / ตรงตามคุณสมบัติ</t>
  </si>
  <si>
    <t>เลขที่ IV 000009906 ลว 8 เม.ย. 2569</t>
  </si>
  <si>
    <t>จัดซื้อกระดาษชำระแบบม้วนใหญ่</t>
  </si>
  <si>
    <t>หจก. เอพีเจ (เอส) เทรดดิ้ง</t>
  </si>
  <si>
    <t>เลขที่ IA5041579 ลว 23 เม.ย. 2569</t>
  </si>
  <si>
    <t>3300074830 ลว 27 เม.ย. 2569</t>
  </si>
  <si>
    <t>หน่วยงาน สำนักงานประปาสาขาแม้นศรี</t>
  </si>
  <si>
    <t>วันที่ 30  เดือน เมษายน พ.ศ 2569</t>
  </si>
  <si>
    <t>บริษัท อัฏฐวิศวกรรม จำกัด</t>
  </si>
  <si>
    <t>3300074554 / 1 เม.ย. 69</t>
  </si>
  <si>
    <t>E-bidding</t>
  </si>
  <si>
    <t>บริษัท วรุตม์ เอ็นยิเนียริ่ง จำกัด</t>
  </si>
  <si>
    <t>3300074822 / 27 เม.ย. 69</t>
  </si>
  <si>
    <t xml:space="preserve">บริษัท โอสิริแอนด์ซันส์ จำกัด </t>
  </si>
  <si>
    <t xml:space="preserve">บริษัท พงศ์พัช ไฮโดร จำกัด </t>
  </si>
  <si>
    <t>งานจ้างเหมาบำรุงรักษาเครื่องผลิตน้ำดื่ม</t>
  </si>
  <si>
    <t>บริษัท สยามคูลเลอร์ มาร์ท แอนด์</t>
  </si>
  <si>
    <t>3300074577 / 2 เม.ย. 69</t>
  </si>
  <si>
    <t>ระบบ RO ของ สสม.</t>
  </si>
  <si>
    <t>เซอร์วิส จำกัด</t>
  </si>
  <si>
    <t>งานจัดซื้อสี</t>
  </si>
  <si>
    <t>บริษัท ทองกมล เซอร์วิส จำกัด</t>
  </si>
  <si>
    <t>3300074591 / 2 เม.ย. 69</t>
  </si>
  <si>
    <t>งานซื้อยางมะตอยสำเร็จรูป</t>
  </si>
  <si>
    <t>3300074794 / 24 เม.ย. 69</t>
  </si>
  <si>
    <t xml:space="preserve">งานซื้อไส้กรองเครื่องทำน้ำร้อน-น้ำเย็น </t>
  </si>
  <si>
    <t>3300074795 / 24 เม.ย. 69</t>
  </si>
  <si>
    <t>จำนวน 2 เครื่อง</t>
  </si>
  <si>
    <t>งานปรับปรุงหลังคาที่จอดรถจักรยานยนต์</t>
  </si>
  <si>
    <t>ห้างหุ้นสาวนจำกัด ธรรมวรินทร์</t>
  </si>
  <si>
    <t>3300074798 / 24 เม.ย. 69</t>
  </si>
  <si>
    <t>อาคารกองบำรุงรักษา สำนักงานประปา</t>
  </si>
  <si>
    <t>สาขาแม้นศรี เลขที่ จล06-02-69</t>
  </si>
  <si>
    <t>งานจ้างทำป้ายสำหรับงานศูนย์ราชการ</t>
  </si>
  <si>
    <t>3300074860 / 30 เม.ย. 69</t>
  </si>
  <si>
    <t>สะดวก (GECC) ของสำนักงานประปา</t>
  </si>
  <si>
    <t>สาขาแม้นศรี</t>
  </si>
  <si>
    <t xml:space="preserve"> ฝ่ายกฎหมาย การประปานครหลวง</t>
  </si>
  <si>
    <t>วงเงินงบประมาณที่จะซื้อ/จ้าง (บาท)</t>
  </si>
  <si>
    <t>ซื้อวัสดุคอมพิวเตอร์
จำนวน 8 รายการ</t>
  </si>
  <si>
    <t>1. บริษัท ทรัพย์อรุณพงษ์ จำกัด</t>
  </si>
  <si>
    <t>บริษัท ทรัพย์อรุณพงษ์ จำกัด</t>
  </si>
  <si>
    <t>PO 3300074747
ลงวันที่ 21 เมษายน 2569</t>
  </si>
  <si>
    <t>2. ห้างหุ้นส่วนจำกัด ยูเนียนปริ้น</t>
  </si>
  <si>
    <t>3. บริษัท โซ-อ๊อน (ประเทศไทย) จำกัด</t>
  </si>
  <si>
    <t>สำนักงานประปาสาขาลาดพร้าว</t>
  </si>
  <si>
    <t xml:space="preserve"> วันที่ 5 เดือน พฤษภาคม พ.ศ. 2569</t>
  </si>
  <si>
    <t>วงเงินงบประมาณที่
จะซื้อหรือจ้าง
(ไม่รวมภาษี)</t>
  </si>
  <si>
    <t>ไม่มีข้อร้องเรียน งานจัดซื้อจัดจ้าง</t>
  </si>
  <si>
    <t xml:space="preserve">แบบ สขร.1 </t>
  </si>
  <si>
    <t>สำนักงานประปาสาขาสมุทรปราการ การประปานครหลวง</t>
  </si>
  <si>
    <t>วงเงินงบประมาณที่จะซื้อหรือจ้าง (บาท) *</t>
  </si>
  <si>
    <t xml:space="preserve">  วิธีซื้อ /จ้าง</t>
  </si>
  <si>
    <t>ผู้ได้รับการคัดเลือก และราคาที่ตกลงซื้อ/จ้าง</t>
  </si>
  <si>
    <t>เลขที่และวันที่ของสัญญาในการซื้อหรือจ้าง</t>
  </si>
  <si>
    <t xml:space="preserve">ซื้อวัสดุก่อสร้าง เลขที่ ซท17-05-69 </t>
  </si>
  <si>
    <t>เจาะจง</t>
  </si>
  <si>
    <t>บริษัท ลอฟท์ เอเชีย จำกัด</t>
  </si>
  <si>
    <t>เลขที่ 3300074740
วันที่ 21 เมษายน 2569
ซท17-05-69</t>
  </si>
  <si>
    <t>งานซ่อมแซมผิวจราจร ซอยเทพารักษ์ 116 (ซอยมังกร-ขันดี 
แยกซอย 9) หมู่ที่ 8 ตำบลเทพารักษ์ อำเภอเมืองสมุทรปราการ 
จังหวัดสมุทรปราการ เลขที่ จท17-05-69 โดยวิธีเฉพาะเจาะจง</t>
  </si>
  <si>
    <t>บริษัท บุญพิศลย์การช่าง จำกัด</t>
  </si>
  <si>
    <t>เลขที่ 3300074741
วันที่ 21 เมษายน 2569
จท17-05-69</t>
  </si>
  <si>
    <t>งานก่อสร้างวางท่อประปาและงานที่เกี่ยวข้อง โครงการ เฟื่องฟ้า 22 เฟส 2.0 ต.แพรกษา เลขที่ วธ17-32-69 โดยวิธีเฉพาะเจาะจง</t>
  </si>
  <si>
    <t>บริษัท บ้านไม้คอนสตรัคชั่น จำกัด</t>
  </si>
  <si>
    <t>เลขที่ 3300074803
วันที่ 27 เมษายน 2569
วธ17-32-69</t>
  </si>
  <si>
    <t>งานก่อสร้างวางท่อประปาและงานที่เกี่ยวข้อง โครงการ Centro เทพารักษ์ - ศรีนครินทร์ เฟส 5.0 ตำบลเทพารักษ์ เลขที่ วธ17-33-69 โดยวิธีเฉพาะเจาะจง</t>
  </si>
  <si>
    <t>หจก. เพชรธนพัทธ์ วิศวกรรม</t>
  </si>
  <si>
    <t>เลขที่ 3300074832
วันที่ 28 เมษายน 2569
วธ17-33-69</t>
  </si>
  <si>
    <t>งานวางท่อประปาขยายเขตการจำหน่ายน้ำให้เต็มพื้นที่ทั่วชุมชนเมือง โครงการ ซ.คล้ายวัฒนะ ต.แพรกษาใหม่ เลขที่ MOU17-06-69 
โดยวิธีเฉพาะเจาะจง</t>
  </si>
  <si>
    <t>เลขที่ 3300074840
วันที่ 28 เมษายน 2569
MOU17-06-69</t>
  </si>
  <si>
    <t>งานก่อสร้างวางท่อประปาและงานที่เกี่ยวข้อง โครงการ โฉนดเลขที่ 5593 โครงการบางกอกฟรีเทรดโซน 8 เฟส 2.0 ถนนเทพารักษ์ 
ตำบลบางเสาธง และโครงการ PASSORN SRINAKARIN - THEPARAK (PS111) เฟส 1.1 ตำบลบางเมือง เลขที่ วธ17-34-69 
โดยวิธีเฉพาะเจาะจง</t>
  </si>
  <si>
    <t>บริษัท พี.พี.ท่อบริการ จำกัด</t>
  </si>
  <si>
    <t>เลขที่ 3300074848
วันที่ 29 เมษายน 2569
วธ17-34-69</t>
  </si>
  <si>
    <t>จ้างก่อสร้างงานวางท่อประปาและงานที่เกี่ยวข้อง โครงการ 
ณิริณ ทาวน์ เฟส 1.0 ต.บางเพรียง เลขที่ วธ17-26-69 ด้วยวิธีประกวดราคาอิเล็กทรอนิกส์ (e-bidding)</t>
  </si>
  <si>
    <t>e-bidding</t>
  </si>
  <si>
    <t xml:space="preserve">990,000.00	</t>
  </si>
  <si>
    <t>เลขที่ 3300074742
วันที่ 21 เมษายน 2569
วธ17-26-69</t>
  </si>
  <si>
    <t>ห้างหุ้นส่วนจำกัด เอ.เจ. แอสไปร์</t>
  </si>
  <si>
    <t xml:space="preserve">1,203,600.00	</t>
  </si>
  <si>
    <t>บริษัท พงศ์พัช ไฮโดร จำกัด </t>
  </si>
  <si>
    <t xml:space="preserve">1,245,000.00	</t>
  </si>
  <si>
    <t>ห้างหุ้นส่วนจำกัด สุวัฒนา คอนสตรัคชั่น</t>
  </si>
  <si>
    <t xml:space="preserve">1,260,000.00	</t>
  </si>
  <si>
    <t>บริษัท น่านเหนือ ก่อสร้าง จำกัด</t>
  </si>
  <si>
    <t xml:space="preserve">1,278,000.00	</t>
  </si>
  <si>
    <t>บริษัท เจริญพาณิชย์การช่าง จำกัด </t>
  </si>
  <si>
    <t xml:space="preserve">1,300,000.00	</t>
  </si>
  <si>
    <t>บริษัท พี.บี.85 การช่าง จำกัด</t>
  </si>
  <si>
    <t xml:space="preserve">1,385,000.00	</t>
  </si>
  <si>
    <t>บริษัท ณัฐวรรณวอเตอร์ไปป์ จำกัด</t>
  </si>
  <si>
    <t xml:space="preserve">1,399,000.00	</t>
  </si>
  <si>
    <t>บริษัท ว.มัฆวาน จำกัด</t>
  </si>
  <si>
    <t xml:space="preserve">1,400,848.00	</t>
  </si>
  <si>
    <t>ห้างหุ้นส่วนจำกัด กิตติบดีการช่าง</t>
  </si>
  <si>
    <t xml:space="preserve">1,420,000.00	</t>
  </si>
  <si>
    <t>บริษัท สุทธิพร การโยธา จำกัด</t>
  </si>
  <si>
    <t xml:space="preserve">1,577,000.00	</t>
  </si>
  <si>
    <t>บริษัท บี เทรดดิ้ง จำกัด </t>
  </si>
  <si>
    <t xml:space="preserve">1,749,749.00	</t>
  </si>
  <si>
    <t>ห้างหุ้นส่วนจำกัด พรธนาเศรษฐ โยธา </t>
  </si>
  <si>
    <t xml:space="preserve">1,800,000.00	</t>
  </si>
  <si>
    <t>เลขที่ 3300074743
วันที่ 21 เมษายน 2569
ปป17-05-69</t>
  </si>
  <si>
    <t>บริษัท เจริญพาณิชย์การช่าง จำกัด</t>
  </si>
  <si>
    <t>จ้างก่อสร้างงานวางท่อประปาและงานที่เกี่ยวข้องด้านลดน้ำสูญเสีย พื้นที่สำนักงานประปาสาขาสมุทรปราการ ชุดที่ 1/2569 
เลขที่ ป17-01-69 ด้วยวิธีประกวดราคาอิเล็กทรอนิกส์ (e-bidding)</t>
  </si>
  <si>
    <t>เลขที่ 3300074856
วันที่ 30 เมษายน 2569
ป17-01-69</t>
  </si>
  <si>
    <t>ห้างหุ้นส่วนจำกัด ชัยอนันต์การช่าง</t>
  </si>
  <si>
    <t> บริษัท พงศ์พัช ไฮโดร จำกัด</t>
  </si>
  <si>
    <t>หน่วยงาน ผู้ช่วยผู้ว่าการ (เทคโนโลยีดิจิทัล)</t>
  </si>
  <si>
    <t>ลำดับ</t>
  </si>
  <si>
    <t>วงเงินที่จะซื้อหรือจ้าง</t>
  </si>
  <si>
    <t>0</t>
  </si>
  <si>
    <t>หน่วยงาน ฝ่ายโครงสร้างพื้นฐานเทคโนโลยีดิจิทัล</t>
  </si>
  <si>
    <t>1</t>
  </si>
  <si>
    <t>ค่าธรรมเนียมผ่านทางพิเศษเดือน 03/2569</t>
  </si>
  <si>
    <t>270.00</t>
  </si>
  <si>
    <t>การทางพิเศษแห่งประเทศไทย</t>
  </si>
  <si>
    <t>สกลฝคท148/2569 ลว.1 เมษายน 2569</t>
  </si>
  <si>
    <t>2</t>
  </si>
  <si>
    <t>จ้างพิมพ์จดหมายประชาสัมพันธ์แจ้งปรับรูปแบบช่องทางการส่งใบแจ้งค่าน้ำประปาและใบเสร็จรับเงิน/ใบกำกับภาษีทางไปรษณีย์เป็นรูปแบบช่องทางอิเล็กทรอนิกส์</t>
  </si>
  <si>
    <t>160,500.00</t>
  </si>
  <si>
    <t>สืบราคา</t>
  </si>
  <si>
    <t>บริษัท เปเปอร์เมท (ประเทศไทย) จำกัด</t>
  </si>
  <si>
    <t>3300074690 ลว.20 เมษายน 2569</t>
  </si>
  <si>
    <t>3</t>
  </si>
  <si>
    <t>ค่าธรรมเนียมผ่านทางพิเศษเดือน 04/2569</t>
  </si>
  <si>
    <t>110.00</t>
  </si>
  <si>
    <t>สกลฝคท200/2569 ลว.28 เมษายน 2569</t>
  </si>
  <si>
    <t>ฝ่ายพัฒนาระบบงานดิจิทัล การประปานครหลวง</t>
  </si>
  <si>
    <t>วันที่ 30 เดือนเมษายน พ.ศ. 2569</t>
  </si>
  <si>
    <t>จ้างทำตรายาง</t>
  </si>
  <si>
    <t>บริษัท ยูไนเต็ด พีพีอาร์ กรุ๊ป จำกัด</t>
  </si>
  <si>
    <t>ฝพท73/2569 ลว. 30 มี.ค.69</t>
  </si>
  <si>
    <t>จ้างจัดทำใบกำกับภาษีอิเล็กทรอนิกส์และใบรับแล็กทรอนิกส์ (e-Tax Invoice and e-Receipt) และใบแจ้งหนี้อิเล็กทรอนิกส์ (e-Invoice) และเอกสารอิเล็กทรอนิกส์อื่น ๆ เพิ่มเติมปี 2569</t>
  </si>
  <si>
    <t>สกลฝพท72/2569 ลว. 26 มี.ค. 69</t>
  </si>
  <si>
    <r>
      <t xml:space="preserve">แบบ สขร.1  </t>
    </r>
    <r>
      <rPr>
        <sz val="16"/>
        <color indexed="10"/>
        <rFont val="TH SarabunPSK"/>
        <family val="2"/>
      </rPr>
      <t>(สำหรับหน่วยงานอื่นที่มีใช่สายงานบริการและสายผลิตและส่งน้ำ)</t>
    </r>
  </si>
  <si>
    <t>ฝ่ายยุทธศาสตร์และนวัตกรรมดิจิทัล</t>
  </si>
  <si>
    <t>ผู้ที่ได้รับการคัดเลือก</t>
  </si>
  <si>
    <t>เดือน เมษายน 2569</t>
  </si>
  <si>
    <t>โครงการยกระดับการดำเนินงานตามเกณฑ์ประเมินผลรัฐวิสาหกิจ (SE-AM) ด้านที่ 5</t>
  </si>
  <si>
    <t>นายจิครภณ กาญจนพิบูลย์</t>
  </si>
  <si>
    <t>เลขที่ PO 3300074829 ลงวันที่ 28 เม.ย. 2569</t>
  </si>
  <si>
    <t>รองผู้ว่าการ(เทคโนโลยีดิจิทัล) การประปานครหลวง</t>
  </si>
  <si>
    <t>วันที่ ........ เดือน.........พ.ศ...........</t>
  </si>
  <si>
    <t>สำนักงานประปาสาขาบางบัวทอง</t>
  </si>
  <si>
    <t>จ้างค่าแรงงานก่อสร้างวางท่อประปา และงานที่เกี่ยวข้อง (งานปรับปรุงกำลังน้ำ)</t>
  </si>
  <si>
    <t>บริษัท เซน เทค (โกลบอล) จำกัด</t>
  </si>
  <si>
    <t>ปป54-19-69</t>
  </si>
  <si>
    <t>บริเวณซอยย่อยเทศบาล 11/4 (ผู้ใหญ่เป้า) ถนนจันทร์ทองเอี่ยม และ ซอยกาดีโรจน์ หมู่ที่ 7</t>
  </si>
  <si>
    <t>ถนน 340 สัญญาเลขที่ ปป54-19-69</t>
  </si>
  <si>
    <t>PO : 3300074563</t>
  </si>
  <si>
    <t xml:space="preserve">จ้างค่าแรงงานก่อสร้างวางท่อประปา และงานที่เกี่ยวข้อง (รับจ้างงานเอกชน) </t>
  </si>
  <si>
    <t>428,000.00 </t>
  </si>
  <si>
    <t>บริษัท สายน้ำ คอนสตรัคชั่น จำกัด</t>
  </si>
  <si>
    <t>วธ54-17-69</t>
  </si>
  <si>
    <t xml:space="preserve">บริเวณ โครงการ เศรษฐสิริ รัตนาธิเบศร์ (เฟส 2) ถนนรัตนาธิเบศร์ </t>
  </si>
  <si>
    <t xml:space="preserve">สัญญาเลขที่ วธ54-17-69 </t>
  </si>
  <si>
    <t>PO : 3300074575</t>
  </si>
  <si>
    <t>บริษัท บี.อาร์.แอล.คอร์ปอเรชั่น จำกัด</t>
  </si>
  <si>
    <t>ปป54-23-69</t>
  </si>
  <si>
    <t xml:space="preserve">บริเวณ ม.ชัยพฤกษ์ (ซ.2/1, ซ2/1ก, ซ2/1ข) ถ.บางกรวย-ไทรน้อย </t>
  </si>
  <si>
    <t>สัญญาเลขที่ ปป54-23-69</t>
  </si>
  <si>
    <t>PO : 3300074599</t>
  </si>
  <si>
    <t>ห้างหุ้นส่วนจำกัด นาดา วิศวกรรม</t>
  </si>
  <si>
    <t>วธ54-16-69</t>
  </si>
  <si>
    <t>บริเวณโครงการ ศุภาลัย ปาล์มสปริงส์ ชัยพฤกษ์-แจ้งวัฒนะ (เฟส2) ถนน รพช.นบ.2051</t>
  </si>
  <si>
    <t xml:space="preserve"> (บ้านคลองไทร-วัดเตย)และ โครงการ บ้านกลางเมือง North ราชพฤกษ์ </t>
  </si>
  <si>
    <t>PO : 3300074609</t>
  </si>
  <si>
    <t xml:space="preserve">สัญญาเลขที่ วธ54-16-69 </t>
  </si>
  <si>
    <t>จ้างค่าแรงงานก่อสร้างวางท่อประปา และงานที่เกี่ยวข้อง (งานรื้อย้ายท่อประปา)</t>
  </si>
  <si>
    <t>วิธีคัดเลือก</t>
  </si>
  <si>
    <t xml:space="preserve">ห้างหุ้นส่วนจำกัด ไทยเจริญ คอนสตรัคชั่น </t>
  </si>
  <si>
    <t>รย54-22-69</t>
  </si>
  <si>
    <t>บริเวณ ซอยดวงทองเชื่อมถนนซอยจุรินทร์จัดสรร</t>
  </si>
  <si>
    <t>(1971)</t>
  </si>
  <si>
    <t>และเอกสารถูกต้อง</t>
  </si>
  <si>
    <t xml:space="preserve">สัญญาเลขที่ รย54-22-69 </t>
  </si>
  <si>
    <t>PO : 3300074610</t>
  </si>
  <si>
    <t>บริษัท แมค พาวเวอร์ เอ็นจิเนียริ่ง จำกัด</t>
  </si>
  <si>
    <t>วธ54-19-69</t>
  </si>
  <si>
    <t xml:space="preserve">บริเวณ โครงการ S Gate Life ราชพฤกษ์ กาญจนาภิเษก 2 เฟส 3 </t>
  </si>
  <si>
    <t>สัญญาเลขที่ วธ54-19-69</t>
  </si>
  <si>
    <t>PO : 3300074613</t>
  </si>
  <si>
    <t>ประกวดราคาอิเล็กทรอนิกส์</t>
  </si>
  <si>
    <t>ห้างหุ้นส่วนจำกัด เอ็กซ์พลัมบิ้ง</t>
  </si>
  <si>
    <t>ปป54-15-69</t>
  </si>
  <si>
    <t>(e-bidding)</t>
  </si>
  <si>
    <t>PO : 3300074621</t>
  </si>
  <si>
    <t>ห้างหุ้นส่วนจำกัด สุริยภัณฑ์ การช่าง</t>
  </si>
  <si>
    <t>ปป54-22-69</t>
  </si>
  <si>
    <t xml:space="preserve">บริเวณ ถนนเมน ม.มณียา มาสเตอร์พีช (ฝั่งขวา ช่วงที่3) ถ.รัตนาธิเบศร์ </t>
  </si>
  <si>
    <t>สัญญาเลขที่ ปป54-22-69</t>
  </si>
  <si>
    <t>PO : 3300074635</t>
  </si>
  <si>
    <t>บริษัท อัสสากิตติ จำกัด</t>
  </si>
  <si>
    <t>ปป54-18-69</t>
  </si>
  <si>
    <t xml:space="preserve">บริเวณ หมู่บ้านพิมลราช 2 ในซอย (ซอย15-17) ถนนบ้านกล้วย-ไทรน้อย </t>
  </si>
  <si>
    <t>สัญญาเลขที่ ปป54-18-69</t>
  </si>
  <si>
    <t>PO : 3300074651</t>
  </si>
  <si>
    <t>ห้างหุ้นส่วนจำกัด วินิจ กฤษณา ก่อสร้าง</t>
  </si>
  <si>
    <t>ปป54-21-69</t>
  </si>
  <si>
    <t xml:space="preserve">บริเวณ หมู่บ้านพิมลราช 2 ถนนเมน (ซอย18 - 20) ถนนบ้านกล้วย - ไทรน้อย </t>
  </si>
  <si>
    <t>สัญญาเลขที่ ปป54-21-69</t>
  </si>
  <si>
    <t>PO : 3300074658</t>
  </si>
  <si>
    <t>ห้างหุ้นส่วนจำกัด กมลธนนันท์</t>
  </si>
  <si>
    <t>วธ54-18-69</t>
  </si>
  <si>
    <t xml:space="preserve">บริเวณ โครงการลัดดารมย์ ราชพฤกษ์ ตัดใหม่(เฟส5) ถนนราชพฤกษ์ </t>
  </si>
  <si>
    <t>สัญญาเลขที่ วธ54-18-69</t>
  </si>
  <si>
    <t>PO : 3300074687</t>
  </si>
  <si>
    <t>บริษัท ธนวิฑูรย์ จำกัด</t>
  </si>
  <si>
    <t>รย54-24-69</t>
  </si>
  <si>
    <t xml:space="preserve">บริเวณ ถนนซอยเทศบาล 11/3 (ระยะที่ 1) </t>
  </si>
  <si>
    <t>สัญญาเลขที่ รย54-24-69</t>
  </si>
  <si>
    <t>PO : 3300074715</t>
  </si>
  <si>
    <t xml:space="preserve">จ้างซ่อมอุปกรณ์ควบคุมสัญญาณไมโครโฟนชุดประชุม ในห้องประขุม สสบท. </t>
  </si>
  <si>
    <t>จท54-08-69</t>
  </si>
  <si>
    <t>สัญญาเลขที่ จท54-08-69</t>
  </si>
  <si>
    <t>PO : 3300074707</t>
  </si>
  <si>
    <t>บริษัท พี.บี. 85 การช่าง จำกัด</t>
  </si>
  <si>
    <t>ปป54-20-69</t>
  </si>
  <si>
    <t>PO : 3300074752</t>
  </si>
  <si>
    <t>ปป54-16-69</t>
  </si>
  <si>
    <t>PO : 3300074745</t>
  </si>
  <si>
    <t>วธ54-20-69</t>
  </si>
  <si>
    <t>บริเวณโครงการสราญสิริ ราชพฤกษ์ 345 (เฟส5) ถ.เกษตรพัฒนา 1 และโครงการที่ดิน</t>
  </si>
  <si>
    <t>PO : 3300074748</t>
  </si>
  <si>
    <t>5,564,000.00 </t>
  </si>
  <si>
    <t>ปป54-17-69</t>
  </si>
  <si>
    <t>PO : 3300074845</t>
  </si>
  <si>
    <t>ปป54-25-69</t>
  </si>
  <si>
    <t xml:space="preserve">บริเวณ ถนนเมนหมู่บ้านอิมพีเรียล ซอยรร.วัดลาดปลาดุก ถนนบางไผ่-หนองเพรางาย </t>
  </si>
  <si>
    <t>สัญญาเลขที่ ปป54-25-69</t>
  </si>
  <si>
    <t>PO : 3300074849</t>
  </si>
  <si>
    <t>รองผู้ว่าการ (บริการด้านตะวันตก) การประปานครหลวง</t>
  </si>
  <si>
    <t>กองคลังพัสดุกลาง ฝ่ายจัดหาและพัสดุ การประปานครหลวง</t>
  </si>
  <si>
    <t>วันที่ 5 เดือน พฤษภาคม พ.ศ 2569</t>
  </si>
  <si>
    <t>ซื้อน้ำมันดีเซล สำหรับรถโฟล์คลิฟต์ จำนวน 194.002 ลิตร</t>
  </si>
  <si>
    <t>โดยเฉพาะเจาะจง</t>
  </si>
  <si>
    <t>ราคาเหมาะสม 
คุณภาพดี</t>
  </si>
  <si>
    <t>กพกฝจพ38/69 ลงวันที่ 3 เม.ย. 69</t>
  </si>
  <si>
    <t>จ้างรื้อลังไม้ขนาดใหญ่ พร้อมขนย้ายออกนอกพื้นที่</t>
  </si>
  <si>
    <t>นายทองสุข โพธิ์พูลพรหม</t>
  </si>
  <si>
    <t>กพกฝจพ41/69 ลงวันที่ 9 เม.ย. 69</t>
  </si>
  <si>
    <t>จัดซื้อไส้กรองน้ำ สำหรับเครื่องทำน้ำร้อนน้ำเย็น ยี่ห้อ Everest จำนวน 3 เครื่อง</t>
  </si>
  <si>
    <t>บริษัท ฟิลเตอร์มาร์ท จำกัด (สำนักงานใหญ่)</t>
  </si>
  <si>
    <t>กพกฝจพ49/69 ลงวันที่ 21 เม.ย. 69</t>
  </si>
  <si>
    <t>หน่วยงาน ฝ่ายวางแผนและวิศวกรรมระบบผลิต</t>
  </si>
  <si>
    <t>วันที่ 1-30  เดือน เมษายน พ.ศ. 2569</t>
  </si>
  <si>
    <t>( ไม่มีการดำเนินการจัดซื้อจัดจ้าง)</t>
  </si>
  <si>
    <t>ฝ่ายจัดหาและพัสดุ การประปานครหลวง</t>
  </si>
  <si>
    <t>วันที่ เดือน พฤษภาคม พ.ศ. 2569</t>
  </si>
  <si>
    <t>เลขที่ี่สัญญา/ใบสั่งซื้อ</t>
  </si>
  <si>
    <t>วันที่ทำสัญญา/ใบสั่งซื้อ</t>
  </si>
  <si>
    <t>งานจ้างจัดโครงการรณรงค์การใช้น้ำอย่างรู้คุณค่า</t>
  </si>
  <si>
    <t>วิธีประกวดราคาอิเล็กทรอนิกส์ (e-bidding)</t>
  </si>
  <si>
    <t>บริษัท มีเดีย อีเอฟเอฟ จำกัด</t>
  </si>
  <si>
    <t>บริษัท มอร์ฟิล์ม จำกัด</t>
  </si>
  <si>
    <t>เป็นผู้มีคุณสมบัติและข้อเสนอทางเทคนิค ถูกต้องครบถ้วนและเป็นผู้เสนอราคา ต่ำสุด</t>
  </si>
  <si>
    <t>จท.72-2569</t>
  </si>
  <si>
    <t>งานจ้างเหมาตัดชุดปฏิบัติงานให้แก่พนักงาน กปน. ประจำปีงบประมาณ ๒๕๖๙ เลขที่ จท.๖๙-๒๕๖๙</t>
  </si>
  <si>
    <t>บริษัท พี.เจ.การ์เม้นท์ (ประเทศไทย) จำกัด</t>
  </si>
  <si>
    <t>บริษัท พีซีอาร์จี จำกัด</t>
  </si>
  <si>
    <t>เป็นผู้มีคุณสมบัติและข้อเสนอทางเทคนิค ถูกต้องครบถ้วนและเป็นผู้ได้คะแนนรวม สูงสุด</t>
  </si>
  <si>
    <t>จท.69-2569</t>
  </si>
  <si>
    <t>บริษัท อินเนอซิส จำกัด</t>
  </si>
  <si>
    <t>บริษัท พาลาดิน เวิร์คแวร์ จำกัด</t>
  </si>
  <si>
    <t>บริษัท อัญญ่า บาย พีเค จำกัด</t>
  </si>
  <si>
    <t>ฝ่ายควบคุมการส่งและจ่ายน้ำ การประปานครหลวง</t>
  </si>
  <si>
    <t>วันที่ 6 พฤษภาคม 2569</t>
  </si>
  <si>
    <t>วงเงินงบประมาณที่จะซื้อ/จ้าง
(รวมภาษี)</t>
  </si>
  <si>
    <t>ราคากลาง (รวมภาษี)</t>
  </si>
  <si>
    <t>ราคาที่ตกลงซื้อ/จ้าง (รวมภาษี)</t>
  </si>
  <si>
    <t>ไส้กรองน้ำมัน จำนวน 9 รายการ</t>
  </si>
  <si>
    <t>บริษัท พีแอลดี เทิฟแอนด์แลนด์สเคป จำกัด</t>
  </si>
  <si>
    <t>2 เม.ย. 69</t>
  </si>
  <si>
    <t>ไส้กรองน้ำมัน จำนวน 6 รายการ</t>
  </si>
  <si>
    <t xml:space="preserve">ซีลยางแคล้มป์ในท่อ </t>
  </si>
  <si>
    <t>ห้างหุ้นส่วนจำกัด ฟินิคซ์ ไดมอนด์</t>
  </si>
  <si>
    <t>งานจ้างซ่อมท่อน้ำแรงดัน U206 จำนวน 1 งาน</t>
  </si>
  <si>
    <t>บริษัท เอสพีแอล ซิสเต็ม จำกัด</t>
  </si>
  <si>
    <t>งานจ้างซ่อมท่อน้ำแรงดัน UZ5301 จำนวน 1 งาน</t>
  </si>
  <si>
    <t>อุปกรณ์ใช้ในงานบำรุงรักษาประตูน้ำอุโมงค์ส่งน้ำ และประตูน้ำควบคุมระยะไกล (RCV) จำนวน 38 รายการ</t>
  </si>
  <si>
    <t>3 เม.ย. 69</t>
  </si>
  <si>
    <t>งานจ้างปรับปรุงสถานที่ทำการหน่วยงานในสังกัดฝ่ายควบคุมการส่งและจ่ายน้ำ จำนวน 1 งาน</t>
  </si>
  <si>
    <t>บริษัท โอเอส เจนเนอเรชั่น จำกัด</t>
  </si>
  <si>
    <t>วัสดุอุปกรณ์งานซ่อมท่อประธาน จำนวน 1 รายการ</t>
  </si>
  <si>
    <t>บริษัท ทรงพล สติล จำกัด</t>
  </si>
  <si>
    <t>ค่าเช่าปั๊ม MAXI N 8” และ MATADOR N 6” ใช้สูบระบายน้ำ เพื่อเตรียมการซ่อมท่อ จำนวน 2 รายการ</t>
  </si>
  <si>
    <t>ห้างหุ้นส่วนจำกัด นพพร เอ็กซเพรส</t>
  </si>
  <si>
    <t>วัสดุสำรองคลัง จำนวน 3 รายการ</t>
  </si>
  <si>
    <t>บริษัท ก้าวหน้าโซลูชั่น จำกัด</t>
  </si>
  <si>
    <t>งานจ้างติดตั้งสติ๊กเกอร์ (Wrapping Sticker) สถานีระบบควบคุมประตูน้ำระยะไกล (RCV) ในระบบท่อประธาน จำนวน 1 งาน</t>
  </si>
  <si>
    <t>บริษัท แอตลาส โซลูชั่น จำกัด</t>
  </si>
  <si>
    <t>7 เม.ย. 69</t>
  </si>
  <si>
    <t>วัสดุอุปกรณ์สำหรับงานซ่อมท่อประธาน จำนวน 1 รายการ</t>
  </si>
  <si>
    <t>บริษัท เอส.ดับเบิลยู.เค. อินดัสเตรียล จำกัด</t>
  </si>
  <si>
    <t>วัสดุสำรองคลัง จำนวน 5 รายการ</t>
  </si>
  <si>
    <t>จ้างงานจ้างเฝ้าระวังระดับน้ำในบ่อชุดควบคุมประตูน้ำระยะไกลในระบบท่อประธานพื้นที่ กปน. จำนวน 1 งาน</t>
  </si>
  <si>
    <t>บริษัท เอสไอ อินโนเวทีฟ เทค จำกัด</t>
  </si>
  <si>
    <t>10 เม.ย. 69</t>
  </si>
  <si>
    <t>เช่าปั๊ม MAXI N 8” และ MATADOR N 6” ใช้สูบระบายน้ำในบ่อ Blow เพื่อเตรียมการซ่อมท่อ 2000ST จำนวน 2 รายการ</t>
  </si>
  <si>
    <t>ซ่อมรถบรรทุก (ดีเซล) ขนาด 2 ตัน 4 ล้อ (โมบาย) ทะเบียน 52-3889 จำนวน 1 รายการ</t>
  </si>
  <si>
    <t>16 เม.ย. 69</t>
  </si>
  <si>
    <t>ทรายหยาบ 60 ลบ.ม. จำนวน 1 รายการ</t>
  </si>
  <si>
    <t>บริษัท บัวสมบูรณ์ขนส่งวัสดุ จำกัด</t>
  </si>
  <si>
    <t>16 เม.ย.69</t>
  </si>
  <si>
    <t>จ้างซ่อมหัวขับชุดควบคุมประตูน้ำระยะไกล (RCV) บริเวณถนนพระราม 2 ตัดถนนกาญจนาภิเษก จำนวน 1 งาน</t>
  </si>
  <si>
    <t>บริษัท แอดวานซ์ อะควา เทคโนโลยี แอนด์ เอ็นจิเนียริ่ง จำกัด</t>
  </si>
  <si>
    <t>17 เม.ย. 69</t>
  </si>
  <si>
    <t>ยางมะตอยสำเร็จรูป และน้ำยาง CRS-2 ขนาด 18 ลิตร 400 ถุง จำนวน 2 รายการ</t>
  </si>
  <si>
    <t>บริษัท วรกร คอร์ปอเรชั่น จำกัด</t>
  </si>
  <si>
    <t>จ้างติดตั้งและให้บริการระบบตรวจวัดค่าความขุ่นของน้ำในระบบท่อประธานแบบออนไลน์ จำนวน 1 งาน</t>
  </si>
  <si>
    <t>20 เม.ย. 69</t>
  </si>
  <si>
    <t>วัสดุอุปกรณ์อะไหล่ซ่อมรถตักหน้าขุดหลัง (รายการที่ 1,2) ทะเบียน 1ตญ-3635 (รายการที่ 3,4) ทะเบียน 1ตต-4712 (รายการที่ 5) ทะเบียน 1ตต-4711 (รายการที่ 6-8) ทะเบียน 1ตญ-3633 จำนวน 8 รายการ</t>
  </si>
  <si>
    <t>งานซื้อเครื่องกำเนิดไฟฟ้าขนาด 200 กิโลวัตต์ จำนวน 1 เครื่อง</t>
  </si>
  <si>
    <t>บริษัท ไทย อินดัสเทค จำกัด</t>
  </si>
  <si>
    <t>ซล.(ฝคจ) 4-2569</t>
  </si>
  <si>
    <t>21 เม.ย. 69</t>
  </si>
  <si>
    <t>บริษัท พัฒนายนต์ชลบุรี</t>
  </si>
  <si>
    <t>บริษัท ฉัตรเพชรวัฒนา จำกัด</t>
  </si>
  <si>
    <t>บริษัท เอ็ม แอนด์ อี โซลูชั่น จำกัด</t>
  </si>
  <si>
    <t>บริษัท พาวเวอร์พีค พลัส จำกัด</t>
  </si>
  <si>
    <t>บริษัท สหคิมมอเตอร์ จำกัด</t>
  </si>
  <si>
    <t>บริษัท เอสซีเอ็นจิเนียริ่งแอนด์เทคโนโลยี จำกัด</t>
  </si>
  <si>
    <t>บริษัท ซูโฟทิค จำกัด</t>
  </si>
  <si>
    <t>บริษัท เทคสเตอร์ โกลบอล จำกัด</t>
  </si>
  <si>
    <t>งานจ้างซ่อมสีผนังสถานที่ทำการหน่วยงานใหม่ในสังกัดฝ่ายควบคุมการส่งและจ่ายน้ำ จำนวน 1 งาน</t>
  </si>
  <si>
    <t>22 เม.ย. 69</t>
  </si>
  <si>
    <t>งานจ้างสำรวจภายในท่อปประธาน ท่อส่งน้ำและอุโมงค์ เพื่อสำรวจจุดรั่วและประเมินภาพโครงสร้างท่อ จำนวน 1 งาน</t>
  </si>
  <si>
    <t>บริษัท เอ็น แอล พี วอเตอร์เวิร์คส์ จำกัด</t>
  </si>
  <si>
    <t>24 เม.ย. 69</t>
  </si>
  <si>
    <t>งานจ้างซ่อมอุปกรณ์ของตู้ RTUและตู้ RTU จำนวน 5 รายการ</t>
  </si>
  <si>
    <t xml:space="preserve">ไส้กรองน้ำของเครื่องทำน้ำร้อน-น้ำเย็น รหัสครุภัณฑ์ 5100030667,5100030668 (รายการที่ 1-3) วัสดุอุปกรณ์งานซ่อมท่อประธาน งานภาคสนาม (รายการที่ 4-14)จำนวน 14 รายการ </t>
  </si>
  <si>
    <t xml:space="preserve">ห้างหุ้นส่วนจำกัด ธาราเอ็นจิเนียริ่ง </t>
  </si>
  <si>
    <t>เปลี่ยนไส้กรองน้ำมัน เพื่อบำรุงรักษาตามอายุการใช้งาน รถตักหน้าขุดหลัง ทะเบียน 1ตญ 3635 จำนวน 3 รายการ</t>
  </si>
  <si>
    <t>ซ่อมเครื่องตบดิน รหัสครุภัณฑ์ 1700003407 จำนวน 1 รายกา</t>
  </si>
  <si>
    <t>27 เม.ย. 69</t>
  </si>
  <si>
    <t>ซื้ออะไหล่ซ่อมรถบรทุก TOYOTA (Double Cab) ทะเบียน 2กบ 2178 จำนวน 8 รายการ</t>
  </si>
  <si>
    <t>วัสดุอุปกรณ์สำหรับงานซื้อพร้อมบริการเปลี่ยน-ใส่ยางนอก,ยางใน,ยางรอง รถบรรทุก เครนยก ทะเบียน 99-8227 จำนวน 1 รายการ</t>
  </si>
  <si>
    <t>บริษัท ต.ไทยเจริญ เซอร์วิส จำกัด</t>
  </si>
  <si>
    <t>งานจ้างซ่อม Submersible Pump 4 ตัว ของบ่อ Valve Chamber จำนวน 1 งาน</t>
  </si>
  <si>
    <t>29 เม.ย. 69</t>
  </si>
  <si>
    <t>ผู้ช่วยผู้ว่าการ (บริการ 3) การประปานครหลวง</t>
  </si>
  <si>
    <t>วันที่ 6 เดือน พฤษภาคม พ.ศ. 2569</t>
  </si>
  <si>
    <t>วันที่ 1 - 30 เมษายน 2569</t>
  </si>
  <si>
    <t>เลขที่และวันที่ของสัญญาหรือตกลง</t>
  </si>
  <si>
    <t>วงเงินงบประมาณ</t>
  </si>
  <si>
    <t>ที่จะซื้อหรือจ้าง</t>
  </si>
  <si>
    <t>ราคาที่แสนอ</t>
  </si>
  <si>
    <t>ราคาที่ตกลงซื้อ/จ้าง</t>
  </si>
  <si>
    <t>ในการซื้อหรือจ้าง</t>
  </si>
  <si>
    <t>*</t>
  </si>
  <si>
    <t>ซื้ออุปกรณ์สำหรับโครงการจัดทำอุปกรณ์</t>
  </si>
  <si>
    <t xml:space="preserve"> บริษัท ลอฟท์ เอเชีย จำกัด</t>
  </si>
  <si>
    <t>ราคาที่เหมาะสม</t>
  </si>
  <si>
    <t>ซท13-10-69</t>
  </si>
  <si>
    <t xml:space="preserve">ป้องกันการขโมยมาตรวัดน้ำ </t>
  </si>
  <si>
    <t>งานจ้างก่อสร้างวางท่อประปา และงานที่เกี่ยวข้อง ด้านลดน้ำสูญเสีย
บริเวณซอยอ่อนนนุช 86 (ช่วงปากซอย ถึง
ซอยอ่อนนุช 86 แยก 2) ถนนอ่อนนุช แขวงประเวศ
เขตประเวศ กรุงเทพมหานคร</t>
  </si>
  <si>
    <t>หจก. ชัยอนันต์การช่าง</t>
  </si>
  <si>
    <t>ป13-12-69</t>
  </si>
  <si>
    <t xml:space="preserve">ด้านลดน้ำสูญเสีย บริเวณซอยอ่อนนนุช 86 </t>
  </si>
  <si>
    <t xml:space="preserve">(ช่วงปากซอย ถึงซอยอ่อนนุช 86 แยก 2) </t>
  </si>
  <si>
    <t xml:space="preserve">ถนนอ่อนนุช แขวงประเวศ เขตประเวศ </t>
  </si>
  <si>
    <t>กรุงเทพมหานคร</t>
  </si>
  <si>
    <t>ป13-13-69</t>
  </si>
  <si>
    <t>ด้านลดน้ำสูญเสีย บริเวณคลองระบายน้ำ</t>
  </si>
  <si>
    <t>ถนนบางนาตราด แขวงบางนาเหนือ เขตบางนา</t>
  </si>
  <si>
    <t>งานจ้างเหมาย้ายตู้ RTU ในพื้นที่ สสพ.</t>
  </si>
  <si>
    <t>จท13-08-69</t>
  </si>
  <si>
    <t>บริเวณ DM13-04-06-02 ถนนบางนา - ตราด</t>
  </si>
  <si>
    <t xml:space="preserve">เกาะกลางถนนตรงข้ามทางเข้าเซ็นทรัลบางนา </t>
  </si>
  <si>
    <t>แขวงบางนาเหนือ เขตบางนา กรุงเทพมหานคร</t>
  </si>
  <si>
    <t>จ้างบำรุงรักษาเครื่องปรับอากาศ
ซ่อมเครื่องปรับอากาศ</t>
  </si>
  <si>
    <t>บริษัท เย็นสะอาด จำกัด</t>
  </si>
  <si>
    <t>จท13-17-69</t>
  </si>
  <si>
    <t>งานจ้างก่อสร้างวางท่อประปา และงานที่เกี่ยวข้อง</t>
  </si>
  <si>
    <t xml:space="preserve">บริษัท เบฟเวอร์ จำกัด </t>
  </si>
  <si>
    <t>วธ13-19-69</t>
  </si>
  <si>
    <t xml:space="preserve">ด้านขยายเขตจำหน่ายน้ำ (รับจ้างงาน) </t>
  </si>
  <si>
    <t xml:space="preserve">โครงการ Centro ศรีนครินทร์ - บางนา 2 </t>
  </si>
  <si>
    <t>เฟส 2 แขวงดอกไม้ เขตประเวศ กรุงเทพมหานคร</t>
  </si>
  <si>
    <t> บริษัท กุลตะวัน จำกัด</t>
  </si>
  <si>
    <t>วธ13-20-69</t>
  </si>
  <si>
    <t xml:space="preserve">โครงการ Centro สุขุมวิท-บางนา เฟส 3 </t>
  </si>
  <si>
    <t xml:space="preserve">ตำบลสำโรงเหนือ อำเภอเมืองสมุทรปราการ </t>
  </si>
  <si>
    <t>จังหวัดสมุทรปราการ และโครงการ Archira</t>
  </si>
  <si>
    <t xml:space="preserve"> ซอยวัดโยธินประดิษฐ์ เฟส 4 ตำบลสำโรง </t>
  </si>
  <si>
    <t>อำเภอพระประแดง จังหวัดสมุทรปราการ</t>
  </si>
  <si>
    <t xml:space="preserve"> บริษัท ปุณยนุช อินเท็นซ จำกัด</t>
  </si>
  <si>
    <t>วธ13-21-69</t>
  </si>
  <si>
    <t>งานจ้างซ่อมท่อประปาแตกรั่ว พร้อมงานที่</t>
  </si>
  <si>
    <t>วิธีประกวดราคา</t>
  </si>
  <si>
    <t xml:space="preserve">ห้างหุ้นส่วนจำกัด ชัยอนันต์ การช่าง </t>
  </si>
  <si>
    <t xml:space="preserve">ห้างหุ้นส่วนจำกัด กุ๊ป กุ๊ป สุทธิ </t>
  </si>
  <si>
    <t>ซป13-02-69</t>
  </si>
  <si>
    <t xml:space="preserve">เกี่ยวข้อง ชุดที่ 2-2569 </t>
  </si>
  <si>
    <t>พื้นที่สำนักงานประปาสาขาพระโขนง</t>
  </si>
  <si>
    <t>งานที่จัดซื้อหรือจัดจ้าง</t>
  </si>
  <si>
    <t>วงเงินงบประมาณที่จะซื้อหรือจ้าง (ไม่รวมvat)</t>
  </si>
  <si>
    <t>ราคากลาง(รวมvat)</t>
  </si>
  <si>
    <t>รายชื่อผู้เสนอราคา และ ราคาที่เสนอ</t>
  </si>
  <si>
    <t>ผู้ที่ได้รับการคัดเลือกและราคาที่ตกลงซื้อหรือจ้าง</t>
  </si>
  <si>
    <t>ราคาที่เสนอ(รวมvat) (บาท)</t>
  </si>
  <si>
    <t>ราคาที่
ตกลงซื้อ/จ้าง(รวมvat) (บาท)</t>
  </si>
  <si>
    <t>งานก่อสร้างวางท่อประปาและงานที่เกี่ยวข้อง เพื่องานรื้อย้ายท่อประปา(ร่วมสำนักงานเขตลาดกระบัง) บริเวณซอยร่มเกล้า 21/7 (ซอยอนามัยคลองสามประเวศ) จากถนนร่มเกล้า ถึงบ้านเลขที่ 46 แขวงคลองสามประเวศ เขตลาดกระบัง กรุงเทพมหานคร พื้นที่สำนักงานประปาสาขาสุวรรณภูมิ</t>
  </si>
  <si>
    <t>หจก. เอ็น พี วาย ๒๐๒๓ เอ็นจิเนียริ่ง</t>
  </si>
  <si>
    <t>งานก่อสร้างวางท่อประปาและงานที่เกี่ยวข้อง เพื่องานรื้อย้ายท่อประปา (ร่วมแขวงทางหลวงสมุทรปราการ) บริเวณทางหลวงหมายเลข 3256 ตอน บางพลี-กิ่งแก้ว ระหว่าง กม.11+925 - กม.12+500 ด้านขวาทาง ตำบลบางพลีใหญ่ อำเภอบางพลี จังหวัดสมุทรปราการ พื้นที่สำนักงานประปาสาขาสุวรรณภูมิ</t>
  </si>
  <si>
    <t>หจก.ธ.เจริญผล 2024 คอนสตรัคชั่น</t>
  </si>
  <si>
    <t>งานก่อสร้างวางท่อประปาและงานที่เกี่ยวข้อง เพื่องานรื้อย้ายท่อประปา (ร่วมสำนักงานเขตลาดกระบัง) บริเวณซอยเคหะร่มเกล้า 29 แยก 1,แยก 1-2,แยก 2-1,แยก 3,แยก 5,แยก 7,แยก 9,แยก 9-2,แยก 9-4,แยก 9-6 และแยก 9-8 (โซน 5) ถนนเคหะร่มเกล้า แขวงคลองสองต้นนุ่น เขตลาดกระบัง กรุงเทพมหานคร พื้นที่สำนักงานประปาสาขาสุวรรณภูมิ</t>
  </si>
  <si>
    <t>หจก.ปิยชาติ คอนสตรัคชั่น</t>
  </si>
  <si>
    <t>สำนักงานประปาสาขาพระโขนง</t>
  </si>
  <si>
    <t xml:space="preserve">เลขที่ รย55-03-69
ลงวันที่ 3/4/2569
</t>
  </si>
  <si>
    <t xml:space="preserve">เลขที่ รย55-02-69
ลงวันที่ 3/4/2569
</t>
  </si>
  <si>
    <t xml:space="preserve">เลขที่ รย55-04-69
ลงวันที่ 10/4/2569
</t>
  </si>
  <si>
    <t>จ้างซ่อมแซมเครื่องปรับอากาศ 180,000 BTU โดยการเปลี่ยนคอมเพรสเซอร์ ภายในอาคาร สสสภ.ชั้น 4</t>
  </si>
  <si>
    <t>บจก.เย็นสะอาด</t>
  </si>
  <si>
    <t>งานก่อสร้างวางท่อประปาและงานที่เกี่ยวข้อง เพื่อวางท่อประปาเอกชน โครงการ Pleno สุขุมวิท-บางนา 4 (เมกา ชิค) เฟส 3.0 ตำบลบางแก้ว อำเภอบางพลี จังหวัดสมุทรปราการ พื้นที่สำนักงานประปาสาขาสุวรรณภูมิ</t>
  </si>
  <si>
    <t>หจก.ทรัพย์ไพศาล วอเตอร์</t>
  </si>
  <si>
    <t>งานก่อสร้างวางท่อประปาและงานที่เกี่ยวข้อง เพื่อวางท่อประปาปรับปรุงกำลังน้ำ ร่วม อบต.บางพลีใหญ่ และ อบต.บางบ่อ จำนวน 1 งาน 2 เส้นทาง 1.บริเวณโครงการ ก่อสร้างสะพานข้ามคลองชวดลากข้าว หมู่ที่ 15 ตำบลบางพลีใหญ่ อำเภอบางพลี จังหวัดสมุทรปราการ 2.บริเวณ ปากทางเข้าวัดคอลาด หมู่ที่ 8 ตำบลบางบ่อ อำเภอบางบ่อ จังหวัดสมุทรปราการ พื้นที่สำนักงานประปาสาขาสุวรรณภูมิ</t>
  </si>
  <si>
    <t>บจก.เซน เทค (โกลบอล)</t>
  </si>
  <si>
    <t>งานก่อสร้างวางท่อประปาและงานที่เกี่ยวข้อง เพื่อวางท่อประปาเอกชน จำนวน 1 งาน 2 เส้นทาง 1.บริเวณโครงการ วิรัณยา บางนา-สุวรรณภูมิ เฟส 6.0 ตำบลราชาเทวะ อำเภอบางพลี จังหวัดสมุทรปราการ 2.โครงการ สตอรี่ส์ บางนา-สุวรรณภูมิ เฟส 5.0 ตำบลราชาเทวะ อำเภอบางพลี จังหวัดสมุทรปราการ พื้นที่สำนักงานประปาสาขาสุวรรณภูมิ</t>
  </si>
  <si>
    <t>ระปาและงานที่เกี่ยวข้อง เพื่อวางท่อประปาเอกชน โครงการ Pleno สุขุมวิท-บางนา 3 เฟส 5.0 ตำบลบางแก้ว อำเภอบางพลี จังหวัดสมุทรปราการ พื้นที่สำนักงานประปาสาขาสุวรรณภูมิ</t>
  </si>
  <si>
    <t>บจก.ณัฐวรรณวอเตอร์ไปป์</t>
  </si>
  <si>
    <t>เสื้อ Safety สะท้อนแสง</t>
  </si>
  <si>
    <t xml:space="preserve">บจก.เซฟตี้เซลส์ </t>
  </si>
  <si>
    <t>งานก่อสร้างวางท่อประปาและงานที่เกี่ยวข้อง งานวางท่อประปาขยายเขตบริการให้เต็มพื้นที่ทั่วชุมชนเมือง บริเวณ ซอยแยกถนนพระยานาคราช หมู่ที่ 7 ตำบลบางพลีน้อย อำเภอบางบ่อ จังหวัดสมุทรปราการ พื้นที่สำนักงานประปาสาขาสุวรรณภูมิ</t>
  </si>
  <si>
    <t>บจก.กัญญาวัฒน์2020</t>
  </si>
  <si>
    <t>งานก่อสร้างวางท่อประปาและงานที่เกี่ยวข้อง เพื่องานรื้อย้ายท่อประปา(ร่วมองค์การบริหารส่วนจังหวัดสมุทรปราการ) บริเวณถนนสายทางหลวงชนบท สป.3047 จดถนนทางหลวงพิเศษหมายเลข 7 (เชิงสะพานคลองบัวโรย) ตำบลบางเสาธง อำเภอบางเสาธง จังหวัดสมุทรปราการ พื้นที่สำนักงานประปาสาขาสุวรรณภูมิ</t>
  </si>
  <si>
    <t>บจก.เอสดี วอเตอร์</t>
  </si>
  <si>
    <t>จ้างซ่อมแซมเครื่องปรับอากาศ บริเวณห้อง สบก.ชั้น1 และโถงชั้น 2 อาคารสำนักงานประปาสาขาสุวรรณภูมิ</t>
  </si>
  <si>
    <t xml:space="preserve">เลขที่ 3300074558
ลงวันที่ 1/4/2569
</t>
  </si>
  <si>
    <t xml:space="preserve">เลขที่ วธ55-28-69
ลงวันที่ 1/4/2569
</t>
  </si>
  <si>
    <t xml:space="preserve">เลขที่ ปป55-21-69
ลงวันที่ 2/4/2569
</t>
  </si>
  <si>
    <t xml:space="preserve">เลขที่ วธ55-30-69
ลงวันที่ 7/4/2569
</t>
  </si>
  <si>
    <t xml:space="preserve">เลขที่ วธ55-29-69
ลงวันที่ 8/4/2569
</t>
  </si>
  <si>
    <t xml:space="preserve">เลขที่ 3300074662
ลงวันที่ 8/4/2569
</t>
  </si>
  <si>
    <t>เลขที่ MOU55-04-69
ลงวันที่ 9/4/2569</t>
  </si>
  <si>
    <t xml:space="preserve">เลขที่ รย55-05-69
ลงวันที่ 22/4/2569
</t>
  </si>
  <si>
    <t xml:space="preserve">เลขที่ 3300074843
ลงวันที่ 28/4/2569
</t>
  </si>
  <si>
    <t>สรุปผลการดำเนินการจัดซื้อจัดจ้างในรอบเดือน เมษายน พ.ศ.2569</t>
  </si>
  <si>
    <t>สำนักงานประปาสาขาสุวรรณภูมิ</t>
  </si>
  <si>
    <t xml:space="preserve">บริษัท บางจากรีนเนท จำกัด </t>
  </si>
  <si>
    <t>วงเงินงบประมาณที่จะซื้อ/จ้าง 
(ไม่รวมภาษี)</t>
  </si>
  <si>
    <t>ราคากลาง (บาท)
(รวมภาษี)</t>
  </si>
  <si>
    <t>เลขที่และวันที่ของสัญญาหรือข้อตกลงในการ
ซื้อ/จ้าง</t>
  </si>
  <si>
    <t>ราคาที่เสนอ (บาท)
(รวมภาษี)</t>
  </si>
  <si>
    <t>บริษัท พี.พีค.ไทยเอ็นจิเนียริ่ง จำกัด</t>
  </si>
  <si>
    <t>สัญญาเลขที่ ปป16-29-69
ลงวันที่ 1 เมษายน 2569</t>
  </si>
  <si>
    <t>จ้างบำรุงรักษารถบรรทุกขนาด 1 ตัน ทะเบียน 2 กบ 2186</t>
  </si>
  <si>
    <t>บริษัท ฐาปนะยนต์ จำกัด</t>
  </si>
  <si>
    <t>เลขที่ 3300074608
ลงวันที่ 3 เมษายน 2569</t>
  </si>
  <si>
    <t>ห้างหุ้นส่วนจำกัด สุวัฒนา 
คอนสตรัคชั่น</t>
  </si>
  <si>
    <t>สัญญาเลขที่ ปป16-32-69
ลงวันที่ 7 เมษายน 2569</t>
  </si>
  <si>
    <t>สัญญาเลขที่ ปป16-33-69
ลงวันที่ 7 เมษายน 2569</t>
  </si>
  <si>
    <t>บริษัท นพรัตน์ก่อสร้าง (1958) จำกัด</t>
  </si>
  <si>
    <t>สัญญาเลขที่ วธ16-07-69
ลงวันที่ 9 เมษายน 2569</t>
  </si>
  <si>
    <t>สัญญาเลขที่ ปป16-31-69
ลงวันที่ 9 เมษายน 2569</t>
  </si>
  <si>
    <t>จ้างซ่อมเครื่องปรับอากาศ สำหรับใช้งานที่ สสข. (สจก., สบก.)</t>
  </si>
  <si>
    <t>เลขที่ 3300074771
ลงวันที่ 23 เมษายน 2569</t>
  </si>
  <si>
    <t>จ้างซ่อมเครื่องปรับอากาศ สำหรับใช้งานที่ สสข. (สอม., สอบ.)</t>
  </si>
  <si>
    <t>เลขที่ 3300074775
ลงวันที่ 23 เมษายน 2569</t>
  </si>
  <si>
    <t>งานซื้ออุปกรณ์ประตูระบายอากาศ
เหล็กหล่อเหนียว (Combination Air Valve)
สัญญาเลขที่ ซท16-02-69</t>
  </si>
  <si>
    <t>สัญญาเลขที่ ซท16-02-69
ลงวันที่ 23 เมษายน 2569</t>
  </si>
  <si>
    <t>งานก่อสร้างวางท่อประปา และงานที่เกี่ยวข้อง
ด้านขยายเขตจำหน่ายน้ำ (รับจ้างงาน) 
พื้นที่สำนักงานประปาสาขาบางเขน  
สัญญาเลขที่ วธ16-10-69</t>
  </si>
  <si>
    <t>สัญญาเลขที่ วธ16-10-69
ลงวันที่ 29 เมษายน 2569</t>
  </si>
  <si>
    <t>ห้างหุ้นส่วนจำกัด พรธนาเศรษฐ โยธา</t>
  </si>
  <si>
    <t>สัญญาเลขที่ วธ16-09-69
ลงวันที่ 29 เมษายน 2569</t>
  </si>
  <si>
    <t>สำนักงานประปาสาขาบางเขน การประปานครหลวง</t>
  </si>
  <si>
    <t>งานก่อสร้างวางท่อประปา และงานที่เกี่ยวข้องด้านปรับปรุงกำลังน้ำ ร่วมกับหน่วยงานภายนอก พื้นที่สำนักงานประปาสาขาบางเขน สัญญาเลขที่ ปป16-29-69</t>
  </si>
  <si>
    <t>งานก่อสร้างวางท่อประปา และงานที่เกี่ยวข้องด้านปรับปรุงกำลังน้ำ ร่วมกับหน่วยงานภายนอก พื้นที่สำนักงานประปาสาขาบางเขน สัญญาเลขที่ ปป16-32-69</t>
  </si>
  <si>
    <t>งานก่อสร้างวางท่อประปา และงานที่เกี่ยวข้องด้านปรับปรุงกำลังน้ำ ร่วมกับหน่วยงานภายนอก พื้นที่สำนักงานประปาสาขาบางเขนสัญญาเลขที่ ปป16-33-69</t>
  </si>
  <si>
    <t>งานก่อสร้างวางท่อประปา และงานที่เกี่ยวข้องด้านขยายเขตจำหน่ายน้ำ (รับจ้างงาน) พื้นที่สำนักงานประปาสาขาบางเขน  สัญญาเลขที่ วธ16-07-69</t>
  </si>
  <si>
    <t>งานก่อสร้างวางท่อประปา และงานที่เกี่ยวข้องด้านปรับปรุงกำลังน้ำ ร่วมกับหน่วยงานภายนอก พื้นที่สำนักงานประปาสาขาบางเขน สัญญาเลขที่ ปป16-31-69</t>
  </si>
  <si>
    <t>งานก่อสร้างวางท่อประปา และงานที่เกี่ยวข้อง ด้านขยายเขตจำหน่ายน้ำ (รับจ้างงาน) พื้นที่สำนักงานประปาสาขาบางเขน  สัญญาเลขที่ วธ16-09-69</t>
  </si>
  <si>
    <t>สำนักงานประปาสาขามหาสวัสดิ์ การประปานครหลวง</t>
  </si>
  <si>
    <t>ผู้ได้รับการคัดเลือกและราคา</t>
  </si>
  <si>
    <t>เลขที่และวันที่ของสัญญาหรือข้อตกลง</t>
  </si>
  <si>
    <t>จ้างปรับปรุงท่อเพื่อลดน้ำสูญเสีย (แบบ OPEN END)</t>
  </si>
  <si>
    <t>วิธีประกาศเชิญชวนทั่วไป 
ด้วยวิธีประกวดราคาอิเล็กทรอนิกส์ (e-bidding)</t>
  </si>
  <si>
    <t>บริษัท พงศ์พัช ไฮโดร จำกัด</t>
  </si>
  <si>
    <t>ป56-05-69 (PO. เลขที่ 3300074724)</t>
  </si>
  <si>
    <t xml:space="preserve">พื้นที่สำนักงานประปาสาขามหาสวัสดิ์ </t>
  </si>
  <si>
    <t>หจก. ไทยเจริญ คอนสตรัคชั่น (1971)</t>
  </si>
  <si>
    <t>ลงวันที่ 20 เมษายน 2569</t>
  </si>
  <si>
    <t>หจก. โสภณกาญจนกิจ</t>
  </si>
  <si>
    <t>หจก. วินิจ กฤษณา ก่อสร้าง</t>
  </si>
  <si>
    <t>จ้างสำรวจหาจุดรั่วในระบบจ่ายน้ำ แบบ OPEN END</t>
  </si>
  <si>
    <t>บริษัท เอ็น แอล พี วอเตอร์ เวิร์คส์ จำกัด</t>
  </si>
  <si>
    <t>สร56-02-69 (PO. เลขที่ 3300074776)</t>
  </si>
  <si>
    <t>ลงวันที่ 22 เมษายน 2569</t>
  </si>
  <si>
    <t>จ้างซ่อมท่อประปาแตกรั่วพร้อมงานที่เกี่ยวข้อง</t>
  </si>
  <si>
    <t>บริษัท เค.แอล.แอล-65 จำกัด</t>
  </si>
  <si>
    <t>ซป56-03-69 (PO. เลขที่ 3300074790)</t>
  </si>
  <si>
    <t>ลงวันที่ 24 เมษายน 2569</t>
  </si>
  <si>
    <t>จ้างปรับปรุงพื้นที่บริเวณรอบอาคารสำนักงานประปาสาขามหาสวัสดิ์</t>
  </si>
  <si>
    <t>จท56-10-69 (PO. เลขที่ 3300074800)
ลงวันที่ 24 เมษายน 2569</t>
  </si>
  <si>
    <t>จ้างผลิตสื่อประชาสัมพันธ์สำหรับลูกค้า สำนักงานประปาสาขามหาสวัสดิ์ และงานที่เกี่ยวข้อง</t>
  </si>
  <si>
    <t>บริษัท จิ โมชั่น จำกัด</t>
  </si>
  <si>
    <t>จท56-14-69 (PO. เลขที่ 3300074835)
ลงวันที่ 28 เมษายน 2569</t>
  </si>
  <si>
    <t>จ้างตรวจเช็คบำรุงรักษาระบบแจ้งเตือนเพลิงใหม้</t>
  </si>
  <si>
    <t>บริษัท แม็ทช์ คอนโทรล ซิสเต็มส์ จำกัด</t>
  </si>
  <si>
    <t>จท56-13-69 (PO. เลขที่ 3300074850)
ลงวันที่ 29 เมษายน 2569</t>
  </si>
  <si>
    <t>สำนักงานประปาสาขามีนบุรี การประปานครหลวง</t>
  </si>
  <si>
    <t xml:space="preserve">รายชื่อผู้เสนอราคาและราคาที่เสนอ </t>
  </si>
  <si>
    <t>เลขที่และวันที่ของสัญญา</t>
  </si>
  <si>
    <t>ที่จะซื้อหรือจ้าง (บาท)</t>
  </si>
  <si>
    <t>โดยสรุป</t>
  </si>
  <si>
    <t>หรือข้อตกลงในการซื้อหรือจ้าง</t>
  </si>
  <si>
    <t>ราคาที่ตกลงซื้อหรือจ้าง (บาท)</t>
  </si>
  <si>
    <t>บจก. เอ็น แอล พีฯ</t>
  </si>
  <si>
    <t>PO.No. 3300074691</t>
  </si>
  <si>
    <t>ด้านปรับปรุงกำลังน้ำ งานวางท่อปรับปรุงร่วมกับ</t>
  </si>
  <si>
    <t>สัญญาเลขที่ ปป53-15-69</t>
  </si>
  <si>
    <t>หน่วยงานภายนอก ห้าแยกลำกะโหลก</t>
  </si>
  <si>
    <t>ลงวันที่ 10 เมษายน 2569</t>
  </si>
  <si>
    <t>จากหน้าศูนย์ฮอนด้า ถึงคลองลำกะโหลก</t>
  </si>
  <si>
    <t>ถนนพระยาสุเรนทร์ แขวงบางชัน</t>
  </si>
  <si>
    <t>เขตคลองสามวา กรุงเทพมหานคร</t>
  </si>
  <si>
    <t>หจก. เอ็น พี วายฯ</t>
  </si>
  <si>
    <t>PO.No. 3300074632</t>
  </si>
  <si>
    <t>ด้านปรับปรุงกำลังน้ำ ซอยเลียบวารี 20</t>
  </si>
  <si>
    <t>สัญญาเลขที่ ปป53-13-69</t>
  </si>
  <si>
    <t>ถนนเลียบวารี แขวงโคกแฝด</t>
  </si>
  <si>
    <t>ลงวันที่ 7 เมษายน 2569</t>
  </si>
  <si>
    <t>เขตหนองจอก กรุงเทพมหานคร</t>
  </si>
  <si>
    <t>บจก. บุญพิศลย์การช่าง</t>
  </si>
  <si>
    <t>PO.No. 3300074657</t>
  </si>
  <si>
    <t>ด้านปรับปรุงกำลังน้ำ ซอยประชาร่วมใจ 63</t>
  </si>
  <si>
    <t>สัญญาเลขที่ ปป53-14-69</t>
  </si>
  <si>
    <t>เชื่อมซอยแบนชะโด 1 ถนนแบนชะโด</t>
  </si>
  <si>
    <t>ลงวันที่ 8 เมษายน 2569</t>
  </si>
  <si>
    <t>แขวงทรายกองดินใต้</t>
  </si>
  <si>
    <t>PO.No. 3300074570</t>
  </si>
  <si>
    <t>ด้านขยายเขตจำหน่ายน้ำ ซอยเลียบวารี 59</t>
  </si>
  <si>
    <t>สัญญาเลขที่ วข53-13-69</t>
  </si>
  <si>
    <t>(แยกสมบูรณ์) ถนนเลียบวารี</t>
  </si>
  <si>
    <t>ลงวันที่ 1 เมษายน 2569</t>
  </si>
  <si>
    <t>แขวงโคกแฝด เขตหนองจอก</t>
  </si>
  <si>
    <t>บจก. มงคลเจริญทรัพย์ 2023</t>
  </si>
  <si>
    <t>PO.No. 3300074645</t>
  </si>
  <si>
    <t>ด้านปรับปรุงกำลังน้ำ ซอยเลียบวารี 19</t>
  </si>
  <si>
    <t>สัญญาเลขที่ ปป53-12-69</t>
  </si>
  <si>
    <t>(หมู่บ้านพูลทรัพย์ธานี) ถนนเลียบวารี</t>
  </si>
  <si>
    <t>หจก. ปิยชาติ คอนสตรัคชั่น</t>
  </si>
  <si>
    <t>PO.No. 3300074723</t>
  </si>
  <si>
    <t>สัญญาเลขที่ วธ53-11-69</t>
  </si>
  <si>
    <t>โครงการเศรษฐสิริ เกรท วงแหวน-จตุโชติ เฟส 1</t>
  </si>
  <si>
    <t>แขวงสามวาตะวันตก เขตคลองสามวา</t>
  </si>
  <si>
    <t>จ้างทำป้ายพร้อมติดตั้ง สำหรับงาน GECC</t>
  </si>
  <si>
    <t>บจก. ทูบี อะคริลิคแอนด์ไซน์</t>
  </si>
  <si>
    <t>PO.No. 3300074696</t>
  </si>
  <si>
    <t>ของสำนักงานประปาสาขามีนบุรี</t>
  </si>
  <si>
    <t>ซื้อเสื้อสะท้อนแสง</t>
  </si>
  <si>
    <t>บจก. ทีมเซฟตี้เซลส์</t>
  </si>
  <si>
    <t>PO.No. 3300074611</t>
  </si>
  <si>
    <t>ลงวันที่ 3 เมษายน 2569</t>
  </si>
  <si>
    <t>ซื้อผงคลอรีน</t>
  </si>
  <si>
    <t>บจก. ฮานนาฯ</t>
  </si>
  <si>
    <t>PO.No. 3300074728</t>
  </si>
  <si>
    <t>สำหรับวิเคราะห์ค่าคลอรีนในน้ำ</t>
  </si>
  <si>
    <t>ฝ่ายคุณภาพน้ำ การประปานครหลวง</t>
  </si>
  <si>
    <t>วันที่ 7 เดือน พฤษภาคม พ.ศ. 2569</t>
  </si>
  <si>
    <t>ไส้กรองพร้อมน้ำยา additive สำหรับเครื่องพิมพ์วันที่ระบบ ink jet</t>
  </si>
  <si>
    <t>บริษัท ปริ้นท์มาร์ค โซลูชั่น จำกัด</t>
  </si>
  <si>
    <t>สืบราคา, เป็นตัวแทนจำหน่ายเครื่องพิมพ์ยี่ห้อที่ใช้งาน</t>
  </si>
  <si>
    <t>PO 3300074717 ลงวันที่ 20 เมษายน 2569</t>
  </si>
  <si>
    <t>ซื้อพร้อมติดตั้งเครื่องผลิตโอโซน</t>
  </si>
  <si>
    <t>1) บริษัท ทรีท เคมิคอล จำกัด
2) บริษัท เทคโนกรีน เนเจอร์ เซลส์ แอนด์ เซอร์วิส จำกัด
3) บริษัท รีนัล เซิร์ฟ จำกัด</t>
  </si>
  <si>
    <t>78,762.70
117,700.00
104,646.00</t>
  </si>
  <si>
    <t>บริษัท ทรีท เคมิคอล จำกัด</t>
  </si>
  <si>
    <t>PO 3300074710 ลงวันที่ 17 เมษายน 2569</t>
  </si>
  <si>
    <t>จ้างบำรุงรักษาเครื่อง Total Organic Carbon Analyzer (TOC) พร้อมเปลี่ยนอะไหล่</t>
  </si>
  <si>
    <t>บริษัท ออโตเมชั่นเซอร์วิส จำกัด</t>
  </si>
  <si>
    <t>เป็นตัวแทนจำหน่ายและบริการบำรุงรักษาเครื่อง ที่ได้รับแต่งตั้งอย่างถูกต้องในประเทศไทย</t>
  </si>
  <si>
    <t>PO 3300074805 ลงวันที่ 27 เมษายน 2569</t>
  </si>
  <si>
    <t>สารมาตรฐานความขุ่น</t>
  </si>
  <si>
    <t>1) บริษัท แอ๊กโซ เคมิคอลส์ แอนด์ เซอร์วิสเซส จำกัด
2) บริษัท เข้าท่า ครีเอทีฟ ดีเวลลอปเม้นท์ จำกัด
3) บริษัท ได้ ทันกาล จำกัด</t>
  </si>
  <si>
    <t>12,191.58
13,032.60
13,548.34</t>
  </si>
  <si>
    <t>บริษัท แอ๊กโซ เคมิคอลส์ แอนด์ เซอร์วิสเซส จำกัด</t>
  </si>
  <si>
    <t>PO 3300074844 ลงวันที่ 28 เมษายน 2569</t>
  </si>
  <si>
    <r>
      <t>สรุปผลการดำเนินการจัดซื้อจัดจ้างในรอบเดือนเมษายน</t>
    </r>
    <r>
      <rPr>
        <b/>
        <sz val="16"/>
        <color rgb="FFFF0000"/>
        <rFont val="TH SarabunPSK"/>
        <family val="2"/>
      </rPr>
      <t xml:space="preserve"> </t>
    </r>
    <r>
      <rPr>
        <b/>
        <sz val="16"/>
        <rFont val="TH SarabunPSK"/>
        <family val="2"/>
      </rPr>
      <t>2569</t>
    </r>
  </si>
  <si>
    <t>ซื้อสารละลายโซดาไฟ (NaOH)    ความเข้มข้น 32%</t>
  </si>
  <si>
    <t>ซื้อวัสดุ อุปกรณ์ใช้ในงานบำรุงรักษาและซ่อมแซมอาคาร   สถานที่</t>
  </si>
  <si>
    <t>จ้างซ่อมแซมและบำรุงรักษา
รถตักหน้าขุดหลัง                     ทะเบียน 1ตฒ3002 กทม.</t>
  </si>
  <si>
    <t>จ้างตรวจติดตามรักษาระบบบริหารงานคุณภาพ ISO9001:2015  และระบบการจัดการสิ่งแวดล้อม
ISO14001:2015 โรงงานผลิตน้ำบางเขน</t>
  </si>
  <si>
    <t>ซื้อแคล้มดึงสลิง                     ขนาด 2T 4-22 MM.</t>
  </si>
  <si>
    <t>จ้างสูบตะกอนบ่อกักตะกอน             เข้าโรงกำจัดตะกอนและขนย้ายตะกอนออกนอกบริเวณโรงงาน      ที่โรงงานผลิตน้ำบางเขน</t>
  </si>
  <si>
    <t>งานจ้างจัดทำเอกสารประกอบการบรรยาย 
หลักสูตร “เทคนิคมาตรฐานการวางท่อ ซ่อมบำรุง และจัดการน้ำสูญเสียระบบประปาสำหรับองค์กรปกครองส่วนท้องถิ่น” รุ่นที่ 3/2569</t>
  </si>
  <si>
    <t>งานจ้างจัดทำหนังสือประชาสัมพันธ์หลักสูตร “การบริหารจัดการระบบผลิตน้ำประปา และเทคนิคการควบคุมคุณภาพน้ำอย่างมืออาชีพ” รุ่นที่ 2/2569</t>
  </si>
  <si>
    <t xml:space="preserve">งานก่อสร้างวางท่อประปา และงานที่เกี่ยวข้อง ด้านลดน้ำสูญเสีย พื้นที่สำนักงานประปา สาขาแม้นศรี เลขที่ ป06-12-69 </t>
  </si>
  <si>
    <t>จ้างก่อสร้างงานวางท่อประปาและงานที่เกี่ยวข้อง (ปรับปรุงกำลังน้ำ) พื้นที่สำนักงานประปาสาขาสมุทรปราการ ชุดที่ 5/2569 (อ.เมืองสมุทรปราการ และ อ.พระประแดง) เลขที่ ปป17-05-69 ด้วยวิธีประกวดราคาอิเล็กทรอนิกส์ (e-bidding)</t>
  </si>
  <si>
    <t>บริเวณ ม.มณียา มาสเตอร์พีช (ฝั่งขวา ช่วงที่4) ถ.รัตนาธิเบศร์ สัญญาเลขที่ ปป54-15-69</t>
  </si>
  <si>
    <t>บริเวณ ถนนเมน ช่วงที่1(ฝั่งซ้าย) หมู่บ้านมณียา มาสเตอร์พีช รัตนาธิเบศร์ ถนนรัตนาธิเบศร์ สัญญาเลขที่ ปป54-20-69</t>
  </si>
  <si>
    <t>บริเวณ จุรินทร์จัดสรร ซอย3 ถนนบางกรวย-ไทรน้อย สัญญาเลขที่ ปป54-16-69</t>
  </si>
  <si>
    <t>ศรีราษฏร์วิลล์ (เฟส3) ถนนบ้านกล้วย-ไทรน้อย สัญญาเลขที่ วธ54-20-69</t>
  </si>
  <si>
    <t>บริเวณ ม.ชัยพฤกษ์ (ซอยชัยพฤกษ์10) ถ.บางกรวย-ไทรน้อย สัญญาเลขที่ ปป54-17-69</t>
  </si>
  <si>
    <t>โครงการ บ้านกลางเมือง ศรีนครินทร์-บางนา เฟส 1 แขวงดอกไม้ เขตประเวศ กรุงเทพมหานคร</t>
  </si>
  <si>
    <t>สรุปผลการดำเนินการจัดซื้อจัดจ้างในรอบเดือน เมษายน 2569 (วิธีเฉพาะเจาะจง)</t>
  </si>
  <si>
    <t>สำนักงานประปาสาขาทุ่งมหาเมฆ</t>
  </si>
  <si>
    <t>วันที่ 1-30 เมษายน 2569</t>
  </si>
  <si>
    <t>วงเงินงบประมาณ
ที่จะซื้อหรือจ้าง</t>
  </si>
  <si>
    <t>เหตุผลที่
คัดเลือก</t>
  </si>
  <si>
    <t>(ไม่รวมภาษีมูลค่าเพิ่ม)</t>
  </si>
  <si>
    <t>(รวมภาษีมูลค่าเพิ่ม)</t>
  </si>
  <si>
    <t>ราคาที่เสนอ
(รวมภาษีมูลค่าเพิ่ม)</t>
  </si>
  <si>
    <t>ราคาที่ตกลงซื้อ/จ้าง
(รวมภาษีมูลค่าเพิ่ม)</t>
  </si>
  <si>
    <t>งานจ้างซ่อมแซมกล้องโทรทัศน์วงจรปิด (CCTV) ของ สสท.</t>
  </si>
  <si>
    <t>หจก.แอล.อี.ดี.เอฟโวลูชั่น</t>
  </si>
  <si>
    <t>เลขที่ จท05-09-69</t>
  </si>
  <si>
    <t>เสนอราคาต่ำสุด</t>
  </si>
  <si>
    <t>PO 3300074761</t>
  </si>
  <si>
    <t>หจก.บุรณพนธ์ ลิ้งค์</t>
  </si>
  <si>
    <t>และมีคุณสมบัติครบถ้วน</t>
  </si>
  <si>
    <t>บจก.เอวี.แอพพลาย</t>
  </si>
  <si>
    <t>งานจ้างตรวจเช็คและบำรุงรักษาระบบสัญญาณ</t>
  </si>
  <si>
    <t>บจก.แม็ทซ์ คอนโทรล ซิสเต็มส์</t>
  </si>
  <si>
    <t>เตือนเหตุเพลิงไหม้ สำนักงานประปาสาขาทุ่งมหาเมฆ</t>
  </si>
  <si>
    <t>บจก.เอ็นพีเค เน็ตเวิร์ค แอนด์ คอนสตรัคชั่น</t>
  </si>
  <si>
    <t>PO 3300074791</t>
  </si>
  <si>
    <t>เลขที่ จท05-08-69</t>
  </si>
  <si>
    <t>บจก.ดับบลิวบีพี เทคโนโลยี</t>
  </si>
  <si>
    <t>ฝ่ายทรัพยากรน้ำและสิ่งแวดล้อม การประปานครหลวง</t>
  </si>
  <si>
    <t>ลำดับ
ที่</t>
  </si>
  <si>
    <t>งานซื้อหัววัดคุณภาพน้ำ สำหรับเครื่องวัดคุณภาพน้ำดิบอัตโนมัติแบบ Real Time ยี่ห้อ YSI รุ่น EXO2 จำนวน 2 รายการ</t>
  </si>
  <si>
    <t>บริษัท กรีน บรรยัณ จำกัด</t>
  </si>
  <si>
    <t>เลขที่ 3300074746 ลงวันที่ 21 เมษายน 2569</t>
  </si>
  <si>
    <t>งานซื้อหัววัดคุณภาพน้ำพร้อมอุปกรณ์ประกอบสำหรับเครื่องวัดคุณภาพน้ำดิบอัตโนมัติแบบ Real Time ยี่ห้อ Hydrolab รุ่น HL7 จำนวน 3 รายการ</t>
  </si>
  <si>
    <t>บริษัท ฮัคค์ (ประเทศไทย) จำกัด</t>
  </si>
  <si>
    <t>เลขที่ 3300074846 ลงวันที่ 28 เมษายน 2569</t>
  </si>
  <si>
    <t>สรุปผลการดำเนินการจัดซื้อจัดจ้างในรอบเดือน เมษายน พ.ศ. 2569</t>
  </si>
  <si>
    <t>สำนักงานประปาสาขาตากสิน การประปานครหลวง</t>
  </si>
  <si>
    <t>วันที่ 1 - 30 เมษายน พ.ศ. 2569</t>
  </si>
  <si>
    <t>งานก่อสร้างวางท่อจ่ายน้ำและท่อบริการ และงานที่เกี่ยวข้อง ด้านขยายเขตจำหน่ายน้ำ พื้นที่สำนักงานประปาสาขาตากสิน เลขที่ วข02-01-69</t>
  </si>
  <si>
    <t>ห้างหุ้นส่วนจำกัด สุริยภัณฑ์การช่าง</t>
  </si>
  <si>
    <t>เลขที่ 3300074592  วันที่  02/04/2569</t>
  </si>
  <si>
    <t xml:space="preserve">จ้างงานก่อสร้างวางท่อจ่ายน้ำและท่อบริการ และงานที่เกี่ยวข้อง ด้านลดน้ำสูญเสีย ซอยสมเด็จเจ้าพระยา 17 (แยกบ้านเลขที่ 87) ถนนสมเด็จเจ้าพระยา สัญญาเลขที่ ป02-11-69 </t>
  </si>
  <si>
    <t>เลขที่ 3300074653 วันที่ 08/04/2569</t>
  </si>
  <si>
    <t>จ้างงานก่อสร้างวางท่อจ่ายน้ำและท่อบริการ และงานที่เกี่ยวข้อง ด้านลดน้ำสูญเสีย ซอยสมเด็จพระเจ้าตากสิน 34 (ร้านกอชุนฮวด) ถนนสมเด็จพระเจ้าตากสิน สัญญาเลขที่ ป02-14-69</t>
  </si>
  <si>
    <t>เลขที่ 3300074677 วันที่ 09/04/2569</t>
  </si>
  <si>
    <t>งานจ้างผลิตสื่อประชาสัมพันธ์สำหรับลูกค้าและการขอรับรอง
มาตรฐานศูนย์ราชการสะดวก สำนักประปาสาขาตากสินและสำนักงานประปาสาขาสุขสวัสดิ์  เลขที่ จท02-33-69</t>
  </si>
  <si>
    <t>นายธนิสร์บดินทร ตั้งสมบูรณ์</t>
  </si>
  <si>
    <t>เลขที่ 3300074702 วันที่ 16/04/2569</t>
  </si>
  <si>
    <t>งานก่อสร้างวางท่อจ่ายน้ำและ  ท่อบริการ และงานที่เกี่ยวข้อง ด้านลดน้ำสูญเสีย ซอยกรุงธนบุรี 4 (แยกบ้านเลขที่ 15,39 และ 882/6)  ถนนกรุงธนบุรี เลขที่ ป02-15-69</t>
  </si>
  <si>
    <t>บริษัท เอ็น แอล พี วอเตอร์เวิร์คส์ จำกัด </t>
  </si>
  <si>
    <t>เลขที่ 3300074729 วันที่ 20/04/2569</t>
  </si>
  <si>
    <t>งานก่อสร้างวางท่อจ่ายน้ำและท่อบริการ และงานที่เกี่ยวข้อง ด้านลดน้ำสูญเสีย ซอยสุทธิศึกษา(ซอยแยก) ถนนเจริญรัถ และชุมชน  ศิลปเดช ซอย9 ซอยจอมทอง12 ถนนจอมทอง เลขที่ ป02-12-69</t>
  </si>
  <si>
    <t xml:space="preserve">บริษัท ไทคูนวณิชย์ จำกัด </t>
  </si>
  <si>
    <t>เลขที่ 3300074765 วันที่ 22/04/2569</t>
  </si>
  <si>
    <t>งานก่อสร้างวางท่อจ่ายน้ำและท่อบริการ และงานที่เกี่ยวข้อง ด้านลดน้ำสูญเสีย ระหว่างซอยเทอดไท 35 และ 37 แยกบ้านเลขที่ 1613 ซอยเทอดไท และซอยอิสรภาพ 17 แยกบ้านเลขที่ 1189 ถนนอิสรภาพ เลขที่ ป02-13-69</t>
  </si>
  <si>
    <t>บริษัท โอสิริแอนด์ซันส์ จำกัด</t>
  </si>
  <si>
    <t>เลขที่ 3300074768 วันที่ 23/04/2569</t>
  </si>
  <si>
    <t>สำนักงานประปาสาขาบางกอกน้อย การประปานครหลวง</t>
  </si>
  <si>
    <t>วันที่ 1-30 เมษายน พ.ศ.2569</t>
  </si>
  <si>
    <t>งานจ้างก่อสร้างวางท่อประปาและงานที่เกี่ยวข้อง ด้านขยายเขตจำหน่ายน้ำ (รับจ้างงาน) พื้นที่สำนักงานประปาสาขาบางกอกน้อย</t>
  </si>
  <si>
    <t>หจก. วอเตอร์เวอค</t>
  </si>
  <si>
    <t>เลขที่ วธ01-14-69 วันที่ 17 เม.ย. 2569</t>
  </si>
  <si>
    <t>งานจ้างผลิตสื่อประชาสัมพันธ์สำหรับลูกค้า สำนักงานประปาสาขาบางกอกน้อย และงานที่เกี่ยวข้อง</t>
  </si>
  <si>
    <t>นายธนากร บุญรอด</t>
  </si>
  <si>
    <t>เลขที่ จท01-09-69 วันที่ 23 เม.ย. 2569</t>
  </si>
  <si>
    <t>งานซ่อมท่อประปาแตกรั่วและงานที่เกี่ยวข้องพื้นที่สำนักงานประปาสาขาบางกอกน้อย (โซน 6, 7 และ 8)</t>
  </si>
  <si>
    <t>บจ. ดี อี ซี เอ็ม</t>
  </si>
  <si>
    <t>เลขที่ ซป01-03-69 วันที่ 28 เม.ย. 2569</t>
  </si>
  <si>
    <t>งานจ้างก่อสร้างวางท่อประปาและงานที่เกี่ยวข้อง ด้านขยายเขตจำหน่ายน้ำ พื้นที่สำนักงานประปาสาขาบางกอกน้อย</t>
  </si>
  <si>
    <t>หจก. วิศรุตรุ่งเรือง</t>
  </si>
  <si>
    <t>เลขที่ วข01-02-69 วันที่ 29 เม.ย. 2569</t>
  </si>
  <si>
    <t>งานจ้างก่อสร้างวางท่อประปาและงานที่เกี่ยวข้อง ด้านลดน้ำสูญเสีย พื้นที่สำนักงานประปาสาขาบางกอกน้อย</t>
  </si>
  <si>
    <t>บริษัท พี.บี.85 การช่าง จำกัด
บริษัท ภัทรสิน คอนสตรัคชั่น แอนด์ เซอร์วิส (2547) จำกัด
บริษัท ณัฐวรรณวอเตอร์ไปป์ จำกัด
บริษัท พงศ์พัช ไฮโดร จำกัด
บริษัท บี เทรดดิ้ง จำกัด
ห้างหุ้นส่วนจำกัด วินิจ กฤษณา ก่อสร้าง</t>
  </si>
  <si>
    <t>9,998,885.00
11,280,000.00
11,789,000.00
11,880,000.00
15,406,406.00
16,262,754.00</t>
  </si>
  <si>
    <t>เลขที่ ป01-13-69 วันที่ 3 เมษายน 2569</t>
  </si>
  <si>
    <t>วงเงินที่จะซื้อหรือจ้าง (บาท) *</t>
  </si>
  <si>
    <t>งานก่อสร้างวางท่อประปา และงานที่เกี่ยวข้อง เพื่อวางท่อขยายเขตรับจ้างงาน(ธุรกิจเสริมด้านบริการ) โครงการโกลเด้นทาวน์ เพชรเกษม - เลียบคลองทวีวัฒนา เฟส 7</t>
  </si>
  <si>
    <t>ห้างหุ้นส่วนจำกัด ว.รุ่งระวี</t>
  </si>
  <si>
    <t>สัญญา วธ11-07-69    
วันที่  3 เม.ย.69
PO 3300074616</t>
  </si>
  <si>
    <t>งานก่อสร้างวางท่อประปา และงานที่เกี่ยวข้อง เพื่อวางท่อขยายเขตรับจ้างงาน(ธุรกิจเสริมด้านบริการ) โครงการ The Terminal 81 ระยะ 3</t>
  </si>
  <si>
    <t>ห้างหุ้นส่วนจำกัด.วิศรุตรุ่งเรือง</t>
  </si>
  <si>
    <t>สัญญา วธ11-08-69    
วันที่  3 เม.ย.69
PO 3300074612</t>
  </si>
  <si>
    <t>งานก่อสร้างวางท่อประปา และงานที่เกี่ยวข้อง เพื่อวางท่อขยายเขตรับจ้างงาน(ธุรกิจเสริมด้านบริการ) โครงการ The City เพชรเกษม-บางบอน เฟส 1</t>
  </si>
  <si>
    <t>สัญญา วธ11-09-69    
วันที่  20 เม.ย.69
PO 3300074726</t>
  </si>
  <si>
    <t>งานจัดซื้ออุปกรณ์คุ้มครองความปลอดภัย ส่วนบุคคล จำนวน 2 รายการ</t>
  </si>
  <si>
    <t>บริษัท ทีมเซฟตี้เซลล์ จำกัด</t>
  </si>
  <si>
    <t>สัญญา ซท11-04-69
วันที่ 21 เม.ย.69  
PO 3300074744</t>
  </si>
  <si>
    <t>งานจ้างทดสอบ Hydrostatic และบรรจุน้ำยาถังดับเพลิง</t>
  </si>
  <si>
    <t>บริษัท ซานโต ไฟร์ โปรดักท์ จำกัด</t>
  </si>
  <si>
    <t>สัญญา จท11-08-69
วันที่   30 เม.ย.69 
PO 3300074865</t>
  </si>
  <si>
    <t>งานก่อสร้างวางท่อจ่ายน้ำ และท่อบริการด้านลดน้ำสูญเสีย และงานทีเกี่ยวข้อง</t>
  </si>
  <si>
    <t xml:space="preserve">ห้างหุ้นส่วนจำกัด ปิยชาติ คอนสตรัคชั่น </t>
  </si>
  <si>
    <t>สัญญา ป11-03-69    
วันที่   9 เม.ย.69
PO 3300074665</t>
  </si>
  <si>
    <t>บริษัท ไทยแมททีเรียล แอนด์ คอนสตรัคชั่น จำกัด</t>
  </si>
  <si>
    <t>งานก่อสร้างวางท่อจ่ายน้ำ และท่อบริการด้านปรับปรุงกำลังน้ำ และงานที่เกี่ยวข้อง</t>
  </si>
  <si>
    <t>บริษัท วอเตอร์ คอนเซ็ปต์ จำกัด</t>
  </si>
  <si>
    <t xml:space="preserve">คณะกรรมการเห็นว่ามีเหตุผลสมควรดำเนินการต่อไป
</t>
  </si>
  <si>
    <t>สัญญา ปป11-05-69   
วันที่  17 เม.ย.69
PO 3300074704</t>
  </si>
  <si>
    <t xml:space="preserve">งานก่อสร้างวางท่อประปา และงานที่เกี่ยวข้อง เพื่อวางท่อขยายเขตรับจ้างงาน(ธุรกิจเสริมด้านบริการ) โครงการบ้านกลางเมือง สาทร-กัลปพฤกษ์ 2 เฟส 1 </t>
  </si>
  <si>
    <t>สัญญา วธ11-01-69    
วันที่  1 เม.ย.69
PO 3300074560</t>
  </si>
  <si>
    <t xml:space="preserve">ห้างหุ้นส่วนจำกัด เอ.เจ. แอสไปร์ </t>
  </si>
  <si>
    <t xml:space="preserve">บริษัท พี.บี.85 การช่าง จำกัด </t>
  </si>
  <si>
    <t>งานก่อสร้างวางท่อประปา และงานที่เกี่ยวข้อง เพื่อวางท่อขยายเขตรับจ้างงาน(ธุรกิจเสริมด้านบริการ) บริเวณถนนทางเข้าโครงการ The City เลียบคลองภาษีเจริญฝั่งใต้</t>
  </si>
  <si>
    <t xml:space="preserve">ห้างหุ้นส่วนจำกัด เอ.เจ.แอสไปร์ </t>
  </si>
  <si>
    <t>ห้างหุ้นส่วนจำกัด เอ.เจ.แอสไปร์</t>
  </si>
  <si>
    <t>สัญญา วธ11-04-69    
วันที่  20 เม.ย.69
PO 3300074733</t>
  </si>
  <si>
    <t xml:space="preserve">บริษัท เซน เทค (โกลบอล) จำกัด </t>
  </si>
  <si>
    <t xml:space="preserve">บริษัท อัสสากิตติ จำกัด </t>
  </si>
  <si>
    <t xml:space="preserve">ห้างหุ้นส่วนจำกัด วินิจ กฤษณา ก่อสร้าง </t>
  </si>
  <si>
    <t>บริษัท กัญญาวัฒน์2020 จำกัด</t>
  </si>
  <si>
    <t xml:space="preserve"> </t>
  </si>
  <si>
    <t>1) บริษัท ปริ้นท์มาร์ค โซลูชั่น จำกัด</t>
  </si>
  <si>
    <t>1) บริษัท ออโตเมชั่นเซอร์วิส จำกัด</t>
  </si>
  <si>
    <t xml:space="preserve">สรุปผลการดำเนินการจัดซื้อจัดจ้างในรอบเดือน  มีนาคม 2569  </t>
  </si>
  <si>
    <t>หน่วยงาน    ฝ่ายบำรุงรักษาระบบอัตโนมัติและเครื่องวัด    การประปานครหลวง</t>
  </si>
  <si>
    <t xml:space="preserve">วันที่   23   เดือน   เมษายน  พ.ศ.   2569 </t>
  </si>
  <si>
    <t>ราคาที่ตกลงซื้อ/จ้าง(บาท)</t>
  </si>
  <si>
    <t>ซื้อวัสดุอุปกรณ์สำหรับซ่อมเครื่องปรับอากาศฯ</t>
  </si>
  <si>
    <t>3300074088</t>
  </si>
  <si>
    <t>9/3/69</t>
  </si>
  <si>
    <t>จำนวน 14 รายการ</t>
  </si>
  <si>
    <t>บ. สินไพบูลย์และบุตร จำกัด</t>
  </si>
  <si>
    <t>หจก. เอสทีพีพี เอ็นจิเนียริ่ง</t>
  </si>
  <si>
    <t>จ้างสอบเทียบเครื่องชั่งรถบรรทุก โรงงาน</t>
  </si>
  <si>
    <t>บ. ไทยเครื่องชั่ง จำกัด</t>
  </si>
  <si>
    <t>3300072962</t>
  </si>
  <si>
    <t>12/3/69</t>
  </si>
  <si>
    <t>ผลิตน้ำสามเสน 1</t>
  </si>
  <si>
    <t xml:space="preserve">บ. เมคคานิเคิล เอ็นจิเนียริ่ง </t>
  </si>
  <si>
    <t>เซอร์วิส</t>
  </si>
  <si>
    <t>บ. สยามเครื่องชั่งและวิศวกรรม</t>
  </si>
  <si>
    <t>จำกัด</t>
  </si>
  <si>
    <t>จ้างซ่อมกล้องวงจรปิด ยี่ห้อ Bosch ชนิด</t>
  </si>
  <si>
    <t>บ. ลีนุกซ์ ซีสเต็ม จำกัด</t>
  </si>
  <si>
    <t>3300074287</t>
  </si>
  <si>
    <t>16/3/69</t>
  </si>
  <si>
    <t>PTZ ฯ จำนวน 1 งาน</t>
  </si>
  <si>
    <t xml:space="preserve">บ. โพรเทค พาวเวอร์ เอ็นจิเนี่ยริ่ง </t>
  </si>
  <si>
    <t>บ. พรอุดมทรัพย์ เอ็นจิเนียริ่ง จำกัด</t>
  </si>
  <si>
    <t>จ้างซ่อม UPS -ของสจ.บางพลี</t>
  </si>
  <si>
    <t>3300074286</t>
  </si>
  <si>
    <t>30/3/69</t>
  </si>
  <si>
    <t>จ้างซ่อมกล่องวงจรปิด ยี่ห้อ Bosch ชนิด</t>
  </si>
  <si>
    <t>3300074544</t>
  </si>
  <si>
    <t>31/3/69</t>
  </si>
  <si>
    <t>PTZ ฯ</t>
  </si>
  <si>
    <t>ประกวดราคาซื้อท่อพีวีซี. ปากระฆัง ชั้นคุณภาพ 10.5 ศก. 200 - 300 มม. (MT-PVC) สำหรับใช้งานในพื้นที่ภาค 4 จำนวน 2 รายการ เลขที่ ซค.43-2569 ด้วยวิธีประกวดราคาอิเล็กทรอนิกส์ (e-bidding)</t>
  </si>
  <si>
    <t>บริษัท ไทยมุ้ย แอนด์ แอสโซซิเอท จำกัด</t>
  </si>
  <si>
    <t>บริษัท ทียูจี (2014) จำกัด</t>
  </si>
  <si>
    <t>ซค.43-2569</t>
  </si>
  <si>
    <t>บริษัท คงสงวน จำกัด</t>
  </si>
  <si>
    <t>บริษัท เอส.ซี.เพอร์เฟ็คท์ จำกัด</t>
  </si>
  <si>
    <t>ประกวดราคาซื้อประตูน้ำใต้ดิน ศก. 400 มม. จำนวน 26 ตัว เลขที่ ซค.59-2569 ด้วยวิธีประกวดราคาอิเล็กทรอนิกส์ (e-bidding)</t>
  </si>
  <si>
    <t>บริษัท วาล์วน้ำไทย จำกัด</t>
  </si>
  <si>
    <t>ซค.59-2569</t>
  </si>
  <si>
    <t>บริษัท สยามซินดิเคทเทคโนโลยี จำกัด (มหาชน)</t>
  </si>
  <si>
    <t>บริษัท เอแอนด์เอส(1992) จำกัด</t>
  </si>
  <si>
    <t>บริษัท เอส พี เมตัลเวอร์ค จำกัด</t>
  </si>
  <si>
    <t>ประกวดราคาซื้อสารละลาย Poly Aluminium Chloride (PACl) จำนวน 63,828 ตัน เลขที่ ซค.54-2569 ด้วยวิธีประกวดราคาอิเล็กทรอนิกส์ (e-bidding)</t>
  </si>
  <si>
    <t>บริษัท สยามเอเซีย เคมิคอล อินดัสตรี้ จำกัด</t>
  </si>
  <si>
    <t>ซค.54-1-2569</t>
  </si>
  <si>
    <t>บริษัท เหลียงเคมี อินเตอร์เนชั่นแนล จำกัด</t>
  </si>
  <si>
    <t>บริษัท อินเตอร์พรีทีฟ จำกัด</t>
  </si>
  <si>
    <t>ซค.54-2-2569</t>
  </si>
  <si>
    <t>ประกวดราคาซื้อตู้เหล็กเก็บเอกสารแบบต่างๆ จำนวน 8 รายการ เลขที่ ซล.26-2569 ด้วยวิธีประกวดราคาอิเล็กทรอนิกส์ (e-bidding)</t>
  </si>
  <si>
    <t>บริษัท เพรสซิเด๊นท์ ออฟฟิศ เฟอร์นิเจอร์ จำกัด</t>
  </si>
  <si>
    <t>ซล.26-2569</t>
  </si>
  <si>
    <t>บริษัท ภีมเชษฐ์ จำกัด</t>
  </si>
  <si>
    <t>ห้างหุ้นส่วนจำกัด สุรินทร์อิเล็กทริก เซอร์วิส</t>
  </si>
  <si>
    <t>ประกวดราคาซื้อพร้อมติดตั้งระบบกำจัดคลอรีน (Neutralization System) พร้อมงานอื่นที่เกี่ยวข้อง ที่โรงงานผลิตน้ำสามเสน 3 จำนวน 1 งาน เลขที่ ซล.36-2567 (ครั้งที่ 2) ด้วยวิธีประกวดราคาอิเล็กทรอนิกส์ (e-bidding)</t>
  </si>
  <si>
    <t>บริษัท ไอแลป ฟลูอิด คอนโทรล จำกัด</t>
  </si>
  <si>
    <t>บริษัท ไฮโดร แอนด์ เพาเวอร์ ซีสเท็ม (ประเทศไทย) จำกัด</t>
  </si>
  <si>
    <t>ซล.36-2567</t>
  </si>
  <si>
    <t>บริษัท เซอร์โคโน จำกัด</t>
  </si>
  <si>
    <t>บริษัท ไร้ท์ โซลูชั่น จำกัด (มหาชน)</t>
  </si>
  <si>
    <t>บริษัท สามเค เทค จำกัด</t>
  </si>
  <si>
    <t>ซค.44-2569</t>
  </si>
  <si>
    <t>ซค.42-2569</t>
  </si>
  <si>
    <t>ซื้อวัสดุคอมพิวเตอร์ จำนวน 10 รายการ</t>
  </si>
  <si>
    <t>เฉพาะเจาะจง (ข)</t>
  </si>
  <si>
    <t>บริษัท ทรัพย์อรุณพง จำกัด</t>
  </si>
  <si>
    <t>ซื้ออุปกรณ์เหล็กหล่อเหนียวทั่วไป (SGI) จำนวน 2 รายการ</t>
  </si>
  <si>
    <t>บริษัท เอสพี ซัคเซส มาร์เก็ตติ้ง จำกัด</t>
  </si>
  <si>
    <t>ซื้อประตูน้ำทองแดงเจือแบบลิ้นยก ศก.1 1/2 นิ้ว จำนวน 690 ตัว</t>
  </si>
  <si>
    <t>บริษัท จินดาสุขคอมเมอร์เชียล (1980) จำกัด</t>
  </si>
  <si>
    <t>ซื้อข้องอ 90 องศา ผม.ศก. 20 มม. (ทองแดงเจือ) จำนวน 3,320 ตัว</t>
  </si>
  <si>
    <t>ซื้อประตูน้ำใต้ดิน ศก. 150 มม. จำนวน 40 ตัว</t>
  </si>
  <si>
    <t>ซื้อชุดหัวดับเพลิงแดง ศก. 150 มม. จำนวน 20 ชุด</t>
  </si>
  <si>
    <t>จ้างงานออกแบบปรับปรุงพื้นที่สำนักงานอาคารสุทธิธารากร และงานที่เกี่ยวข้อง เลข ที่ จล.13-2568</t>
  </si>
  <si>
    <t>กิจการค้าร่วม กลุ่มบริษัท GA18</t>
  </si>
  <si>
    <t>เป็นผู้มีคุณสมบัติและข้อเสนอทางเทคนิค ถูกต้องครบถ้วนผ่านเกณฑ์คุณภาพและ เป็นผู้ได้คะแนนคุณภาพสูงสุด</t>
  </si>
  <si>
    <t>จล.13-2568</t>
  </si>
  <si>
    <t>ประกวดราคาซื้อพร้อมติดตั้งระบบจ่ายสารโพลิอลูมิเนียมคลอไรด์ (Poly Aluminium Chloride (PACl)) อัตโนมัติ พร้อมงานอื่นที่เกี่ยวข้อง โรงงานผลิตน้ำสามเสน 4 จำนวน 1 งาน เลขที่ ซล.6-2568 ด้วยวิธีประกวดราคาอิเล็กทรอนิกส์ (e-bidding)</t>
  </si>
  <si>
    <t>บริษัท โพรมิเน้นท์ ฟลูอิด คอนโทรลส์ (ประเทศไทย) จำกัด</t>
  </si>
  <si>
    <t>บริษัท โซล่าเพาเวอร์ เทคโนโลยี จำกัด</t>
  </si>
  <si>
    <t>ซล.6-2568</t>
  </si>
  <si>
    <t>บริษัท อาร์.อี.คิว.วอเตอร์ เซอร์วิสเซส จำกัด</t>
  </si>
  <si>
    <t>บริษัท ดับบลิวเอสเอ็น (ไทยแลนด์) จำกัด</t>
  </si>
  <si>
    <t>ประกวดราคาเช่ารถบรรทุก 1 ตัน แบบต่างๆ จำนวน 78 คัน เลขที่ ซล.1-2569 ด้วยวิธีประกวดราคาอิเล็กทรอนิกส์ (e-bidding)</t>
  </si>
  <si>
    <t>บริษัท โปรการาจ จำกัด</t>
  </si>
  <si>
    <t>ซล.1-2569</t>
  </si>
  <si>
    <t>กองจัดซื้อ ฝ่ายจัดหาและพัสดุ การประปานครหลวง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</si>
</sst>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87" formatCode="[$-107041E]d\ mmm\ yy;@"/>
    <numFmt numFmtId="188" formatCode="#,##0.00;[Red]#,##0.00"/>
    <numFmt numFmtId="189" formatCode="[$-107041E]d\ mmmm\ yyyy;@"/>
    <numFmt numFmtId="190" formatCode="0;[Red]0"/>
    <numFmt numFmtId="191" formatCode="_-* #,##0_-;\-* #,##0_-;_-* &quot;-&quot;??_-;_-@_-"/>
    <numFmt numFmtId="192" formatCode="_-* #,##0.00_-;\-* #,##0.00_-;_-* &quot;-&quot;??_-;_-@"/>
  </numFmts>
  <fonts count="27" x14ac:knownFonts="1"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0"/>
      <name val="Arial"/>
      <family val="2"/>
      <charset val="222"/>
    </font>
    <font>
      <b/>
      <sz val="16"/>
      <name val="TH SarabunPSK"/>
      <family val="2"/>
    </font>
    <font>
      <sz val="11"/>
      <color indexed="8"/>
      <name val="Tahoma"/>
      <family val="2"/>
      <charset val="222"/>
    </font>
    <font>
      <sz val="16"/>
      <color indexed="8"/>
      <name val="TH SarabunPSK"/>
      <family val="2"/>
    </font>
    <font>
      <sz val="16"/>
      <color rgb="FFFF0000"/>
      <name val="TH SarabunPSK"/>
      <family val="2"/>
    </font>
    <font>
      <b/>
      <sz val="16"/>
      <color rgb="FFFF0000"/>
      <name val="TH SarabunPSK"/>
      <family val="2"/>
    </font>
    <font>
      <b/>
      <sz val="16"/>
      <color indexed="8"/>
      <name val="TH SarabunPSK"/>
      <family val="2"/>
    </font>
    <font>
      <sz val="9"/>
      <color indexed="81"/>
      <name val="Tahoma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16"/>
      <color rgb="FF212529"/>
      <name val="TH SarabunPSK"/>
      <family val="2"/>
    </font>
    <font>
      <sz val="16"/>
      <color indexed="10"/>
      <name val="TH SarabunPSK"/>
      <family val="2"/>
    </font>
    <font>
      <sz val="16"/>
      <color theme="0"/>
      <name val="TH SarabunPSK"/>
      <family val="2"/>
    </font>
    <font>
      <u val="double"/>
      <sz val="16"/>
      <name val="TH SarabunPSK"/>
      <family val="2"/>
    </font>
    <font>
      <b/>
      <u/>
      <sz val="16"/>
      <name val="TH SarabunPSK"/>
      <family val="2"/>
    </font>
    <font>
      <b/>
      <sz val="16"/>
      <color rgb="FF0000FF"/>
      <name val="TH SarabunPSK"/>
      <family val="2"/>
    </font>
    <font>
      <b/>
      <u/>
      <sz val="16"/>
      <color theme="1"/>
      <name val="TH SarabunPSK"/>
      <family val="2"/>
    </font>
    <font>
      <sz val="16"/>
      <name val="TH Sarabun New"/>
      <family val="2"/>
    </font>
    <font>
      <u/>
      <sz val="16"/>
      <name val="TH Sarabun New"/>
      <family val="2"/>
    </font>
    <font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</borders>
  <cellStyleXfs count="20">
    <xf numFmtId="0" fontId="0" fillId="0" borderId="0"/>
    <xf numFmtId="43" fontId="3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7" fillId="0" borderId="0"/>
    <xf numFmtId="0" fontId="2" fillId="0" borderId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7" fillId="0" borderId="0"/>
  </cellStyleXfs>
  <cellXfs count="1300">
    <xf numFmtId="0" fontId="0" fillId="0" borderId="0" xfId="0"/>
    <xf numFmtId="0" fontId="8" fillId="0" borderId="0" xfId="4" applyFont="1" applyFill="1" applyBorder="1" applyAlignment="1">
      <alignment vertical="top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>
      <alignment horizontal="center" vertical="top" wrapText="1"/>
    </xf>
    <xf numFmtId="1" fontId="6" fillId="0" borderId="2" xfId="0" applyNumberFormat="1" applyFont="1" applyFill="1" applyBorder="1" applyAlignment="1">
      <alignment horizontal="center" vertical="top"/>
    </xf>
    <xf numFmtId="0" fontId="4" fillId="0" borderId="2" xfId="4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/>
    </xf>
    <xf numFmtId="0" fontId="11" fillId="0" borderId="4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center" vertical="top"/>
    </xf>
    <xf numFmtId="0" fontId="11" fillId="0" borderId="5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top"/>
    </xf>
    <xf numFmtId="0" fontId="6" fillId="0" borderId="4" xfId="0" applyFont="1" applyFill="1" applyBorder="1" applyAlignment="1">
      <alignment horizontal="center" vertical="top"/>
    </xf>
    <xf numFmtId="0" fontId="4" fillId="0" borderId="0" xfId="0" applyFont="1" applyFill="1" applyAlignment="1">
      <alignment horizontal="center" vertical="top"/>
    </xf>
    <xf numFmtId="43" fontId="4" fillId="0" borderId="2" xfId="1" applyFont="1" applyFill="1" applyBorder="1" applyAlignment="1">
      <alignment horizontal="right" vertical="top" wrapText="1"/>
    </xf>
    <xf numFmtId="43" fontId="5" fillId="0" borderId="2" xfId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left" vertical="center"/>
    </xf>
    <xf numFmtId="43" fontId="4" fillId="0" borderId="3" xfId="1" applyFont="1" applyFill="1" applyBorder="1" applyAlignment="1">
      <alignment horizontal="center" vertical="center" wrapText="1"/>
    </xf>
    <xf numFmtId="43" fontId="4" fillId="0" borderId="26" xfId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43" fontId="4" fillId="0" borderId="4" xfId="1" applyFont="1" applyFill="1" applyBorder="1" applyAlignment="1">
      <alignment horizontal="center" vertical="center" wrapText="1"/>
    </xf>
    <xf numFmtId="43" fontId="4" fillId="0" borderId="0" xfId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3" fontId="4" fillId="0" borderId="5" xfId="1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43" fontId="5" fillId="0" borderId="1" xfId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/>
    </xf>
    <xf numFmtId="43" fontId="4" fillId="0" borderId="13" xfId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43" fontId="4" fillId="0" borderId="9" xfId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43" fontId="4" fillId="0" borderId="3" xfId="16" applyFont="1" applyFill="1" applyBorder="1" applyAlignment="1">
      <alignment horizontal="center" vertical="top" wrapText="1"/>
    </xf>
    <xf numFmtId="4" fontId="4" fillId="0" borderId="9" xfId="16" applyNumberFormat="1" applyFont="1" applyFill="1" applyBorder="1" applyAlignment="1">
      <alignment horizontal="center"/>
    </xf>
    <xf numFmtId="43" fontId="6" fillId="0" borderId="3" xfId="17" applyFont="1" applyFill="1" applyBorder="1" applyAlignment="1">
      <alignment vertical="top"/>
    </xf>
    <xf numFmtId="4" fontId="6" fillId="0" borderId="3" xfId="0" applyNumberFormat="1" applyFont="1" applyFill="1" applyBorder="1" applyAlignment="1">
      <alignment horizontal="right" vertical="top" wrapText="1"/>
    </xf>
    <xf numFmtId="0" fontId="6" fillId="0" borderId="3" xfId="0" applyFont="1" applyFill="1" applyBorder="1" applyAlignment="1">
      <alignment horizontal="left" vertical="top" wrapText="1" shrinkToFit="1"/>
    </xf>
    <xf numFmtId="4" fontId="6" fillId="0" borderId="13" xfId="0" applyNumberFormat="1" applyFont="1" applyFill="1" applyBorder="1" applyAlignment="1">
      <alignment vertical="top"/>
    </xf>
    <xf numFmtId="0" fontId="6" fillId="0" borderId="3" xfId="0" applyFont="1" applyFill="1" applyBorder="1" applyAlignment="1">
      <alignment horizontal="center" vertical="top" wrapText="1"/>
    </xf>
    <xf numFmtId="4" fontId="6" fillId="0" borderId="13" xfId="0" applyNumberFormat="1" applyFont="1" applyFill="1" applyBorder="1" applyAlignment="1">
      <alignment horizontal="right" vertical="top"/>
    </xf>
    <xf numFmtId="0" fontId="6" fillId="0" borderId="4" xfId="0" applyFont="1" applyFill="1" applyBorder="1" applyAlignment="1">
      <alignment horizontal="left" vertical="top" wrapText="1" shrinkToFit="1"/>
    </xf>
    <xf numFmtId="43" fontId="6" fillId="0" borderId="4" xfId="17" applyFont="1" applyFill="1" applyBorder="1" applyAlignment="1">
      <alignment vertical="top"/>
    </xf>
    <xf numFmtId="4" fontId="6" fillId="0" borderId="9" xfId="0" applyNumberFormat="1" applyFont="1" applyFill="1" applyBorder="1" applyAlignment="1">
      <alignment vertical="top"/>
    </xf>
    <xf numFmtId="4" fontId="6" fillId="0" borderId="9" xfId="0" applyNumberFormat="1" applyFont="1" applyFill="1" applyBorder="1" applyAlignment="1">
      <alignment horizontal="right" vertical="top"/>
    </xf>
    <xf numFmtId="4" fontId="6" fillId="0" borderId="4" xfId="0" applyNumberFormat="1" applyFont="1" applyFill="1" applyBorder="1" applyAlignment="1">
      <alignment horizontal="right" vertical="top" wrapText="1"/>
    </xf>
    <xf numFmtId="43" fontId="6" fillId="0" borderId="5" xfId="17" applyFont="1" applyFill="1" applyBorder="1" applyAlignment="1">
      <alignment vertical="top"/>
    </xf>
    <xf numFmtId="0" fontId="6" fillId="0" borderId="5" xfId="0" applyFont="1" applyFill="1" applyBorder="1" applyAlignment="1">
      <alignment horizontal="center" vertical="top"/>
    </xf>
    <xf numFmtId="4" fontId="6" fillId="0" borderId="5" xfId="0" applyNumberFormat="1" applyFont="1" applyFill="1" applyBorder="1" applyAlignment="1">
      <alignment horizontal="right" vertical="top" wrapText="1"/>
    </xf>
    <xf numFmtId="4" fontId="6" fillId="0" borderId="3" xfId="0" applyNumberFormat="1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43" fontId="6" fillId="0" borderId="2" xfId="1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2" xfId="18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 wrapText="1"/>
    </xf>
    <xf numFmtId="43" fontId="6" fillId="0" borderId="5" xfId="1" applyNumberFormat="1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 wrapText="1"/>
    </xf>
    <xf numFmtId="0" fontId="4" fillId="0" borderId="5" xfId="18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vertical="center"/>
    </xf>
    <xf numFmtId="0" fontId="8" fillId="0" borderId="2" xfId="0" applyNumberFormat="1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0" fontId="6" fillId="0" borderId="2" xfId="1" applyNumberFormat="1" applyFont="1" applyFill="1" applyBorder="1" applyAlignment="1">
      <alignment vertical="top" wrapText="1"/>
    </xf>
    <xf numFmtId="43" fontId="4" fillId="0" borderId="5" xfId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top" wrapText="1"/>
    </xf>
    <xf numFmtId="43" fontId="6" fillId="0" borderId="4" xfId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left" vertical="center"/>
    </xf>
    <xf numFmtId="43" fontId="6" fillId="0" borderId="9" xfId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vertical="top" wrapText="1"/>
    </xf>
    <xf numFmtId="43" fontId="6" fillId="0" borderId="5" xfId="1" applyFont="1" applyFill="1" applyBorder="1" applyAlignment="1">
      <alignment horizontal="right" vertical="center"/>
    </xf>
    <xf numFmtId="43" fontId="6" fillId="0" borderId="11" xfId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43" fontId="6" fillId="0" borderId="3" xfId="1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center" vertical="center"/>
    </xf>
    <xf numFmtId="0" fontId="8" fillId="0" borderId="53" xfId="0" applyFont="1" applyFill="1" applyBorder="1" applyAlignment="1">
      <alignment horizontal="center" vertical="center"/>
    </xf>
    <xf numFmtId="0" fontId="8" fillId="0" borderId="58" xfId="0" applyFont="1" applyFill="1" applyBorder="1" applyAlignment="1">
      <alignment horizontal="center" vertical="center"/>
    </xf>
    <xf numFmtId="0" fontId="8" fillId="0" borderId="62" xfId="0" applyFont="1" applyFill="1" applyBorder="1" applyAlignment="1">
      <alignment horizontal="center" vertical="center"/>
    </xf>
    <xf numFmtId="0" fontId="8" fillId="0" borderId="63" xfId="0" applyFont="1" applyFill="1" applyBorder="1" applyAlignment="1">
      <alignment horizontal="center" vertical="center"/>
    </xf>
    <xf numFmtId="43" fontId="4" fillId="0" borderId="4" xfId="16" applyFont="1" applyFill="1" applyBorder="1" applyAlignment="1">
      <alignment horizontal="center" wrapText="1"/>
    </xf>
    <xf numFmtId="43" fontId="4" fillId="0" borderId="5" xfId="16" applyFont="1" applyFill="1" applyBorder="1" applyAlignment="1">
      <alignment horizontal="center" vertical="top" wrapText="1"/>
    </xf>
    <xf numFmtId="43" fontId="6" fillId="0" borderId="3" xfId="17" applyFont="1" applyFill="1" applyBorder="1" applyAlignment="1">
      <alignment vertical="top" wrapText="1"/>
    </xf>
    <xf numFmtId="43" fontId="4" fillId="0" borderId="4" xfId="16" applyFont="1" applyFill="1" applyBorder="1" applyAlignment="1">
      <alignment horizontal="center" vertical="top" wrapText="1"/>
    </xf>
    <xf numFmtId="43" fontId="6" fillId="0" borderId="4" xfId="17" applyFont="1" applyFill="1" applyBorder="1" applyAlignment="1">
      <alignment vertical="top" wrapText="1"/>
    </xf>
    <xf numFmtId="43" fontId="6" fillId="0" borderId="3" xfId="17" applyFont="1" applyFill="1" applyBorder="1" applyAlignment="1">
      <alignment horizontal="center" vertical="top" wrapText="1"/>
    </xf>
    <xf numFmtId="43" fontId="6" fillId="0" borderId="5" xfId="17" applyFont="1" applyFill="1" applyBorder="1" applyAlignment="1">
      <alignment vertical="top" wrapText="1"/>
    </xf>
    <xf numFmtId="43" fontId="6" fillId="0" borderId="2" xfId="1" applyNumberFormat="1" applyFont="1" applyFill="1" applyBorder="1" applyAlignment="1">
      <alignment vertical="center" wrapText="1"/>
    </xf>
    <xf numFmtId="43" fontId="6" fillId="0" borderId="5" xfId="1" applyNumberFormat="1" applyFont="1" applyFill="1" applyBorder="1" applyAlignment="1">
      <alignment vertical="center" wrapText="1"/>
    </xf>
    <xf numFmtId="0" fontId="8" fillId="0" borderId="50" xfId="0" applyFont="1" applyFill="1" applyBorder="1" applyAlignment="1">
      <alignment horizontal="center" vertical="center" wrapText="1"/>
    </xf>
    <xf numFmtId="0" fontId="8" fillId="0" borderId="55" xfId="0" applyFont="1" applyFill="1" applyBorder="1" applyAlignment="1">
      <alignment horizontal="center" vertical="center" wrapText="1"/>
    </xf>
    <xf numFmtId="0" fontId="8" fillId="0" borderId="60" xfId="0" applyFont="1" applyFill="1" applyBorder="1" applyAlignment="1">
      <alignment vertical="center" wrapText="1"/>
    </xf>
    <xf numFmtId="43" fontId="6" fillId="0" borderId="4" xfId="1" applyFont="1" applyFill="1" applyBorder="1" applyAlignment="1">
      <alignment horizontal="right" vertical="center" wrapText="1"/>
    </xf>
    <xf numFmtId="43" fontId="6" fillId="0" borderId="0" xfId="1" applyFont="1" applyFill="1" applyBorder="1" applyAlignment="1">
      <alignment horizontal="right" vertical="center" wrapText="1"/>
    </xf>
    <xf numFmtId="43" fontId="6" fillId="0" borderId="1" xfId="1" applyFont="1" applyFill="1" applyBorder="1" applyAlignment="1">
      <alignment horizontal="right" vertical="center" wrapText="1"/>
    </xf>
    <xf numFmtId="43" fontId="6" fillId="0" borderId="3" xfId="1" applyFont="1" applyFill="1" applyBorder="1" applyAlignment="1">
      <alignment horizontal="right" vertical="center" wrapText="1"/>
    </xf>
    <xf numFmtId="43" fontId="4" fillId="0" borderId="1" xfId="1" applyFont="1" applyFill="1" applyBorder="1" applyAlignment="1">
      <alignment vertical="center" wrapText="1"/>
    </xf>
    <xf numFmtId="0" fontId="8" fillId="0" borderId="62" xfId="0" applyFont="1" applyFill="1" applyBorder="1" applyAlignment="1">
      <alignment horizontal="center" vertical="center" wrapText="1"/>
    </xf>
    <xf numFmtId="43" fontId="6" fillId="0" borderId="5" xfId="1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left" vertical="top" wrapText="1"/>
    </xf>
    <xf numFmtId="4" fontId="6" fillId="0" borderId="2" xfId="0" applyNumberFormat="1" applyFont="1" applyFill="1" applyBorder="1" applyAlignment="1">
      <alignment horizontal="right" vertical="top" wrapText="1"/>
    </xf>
    <xf numFmtId="43" fontId="6" fillId="0" borderId="2" xfId="1" applyFont="1" applyFill="1" applyBorder="1" applyAlignment="1">
      <alignment horizontal="right" vertical="top" wrapText="1"/>
    </xf>
    <xf numFmtId="4" fontId="4" fillId="0" borderId="5" xfId="0" applyNumberFormat="1" applyFont="1" applyFill="1" applyBorder="1" applyAlignment="1">
      <alignment horizontal="right" vertical="top" wrapText="1"/>
    </xf>
    <xf numFmtId="4" fontId="4" fillId="0" borderId="2" xfId="0" applyNumberFormat="1" applyFont="1" applyFill="1" applyBorder="1" applyAlignment="1">
      <alignment horizontal="right" vertical="top" wrapText="1"/>
    </xf>
    <xf numFmtId="0" fontId="4" fillId="0" borderId="2" xfId="0" applyFont="1" applyFill="1" applyBorder="1" applyAlignment="1">
      <alignment vertical="top" wrapText="1"/>
    </xf>
    <xf numFmtId="4" fontId="4" fillId="0" borderId="2" xfId="0" applyNumberFormat="1" applyFont="1" applyFill="1" applyBorder="1" applyAlignment="1">
      <alignment vertical="top" wrapText="1"/>
    </xf>
    <xf numFmtId="43" fontId="4" fillId="0" borderId="2" xfId="1" applyFont="1" applyFill="1" applyBorder="1" applyAlignment="1">
      <alignment vertical="top" wrapText="1"/>
    </xf>
    <xf numFmtId="0" fontId="4" fillId="0" borderId="3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vertical="top" wrapText="1"/>
    </xf>
    <xf numFmtId="0" fontId="15" fillId="0" borderId="14" xfId="0" applyFont="1" applyFill="1" applyBorder="1" applyAlignment="1">
      <alignment horizontal="center" wrapText="1"/>
    </xf>
    <xf numFmtId="0" fontId="15" fillId="0" borderId="15" xfId="0" applyFont="1" applyFill="1" applyBorder="1" applyAlignment="1">
      <alignment horizontal="center" wrapText="1"/>
    </xf>
    <xf numFmtId="0" fontId="15" fillId="0" borderId="18" xfId="0" applyFont="1" applyFill="1" applyBorder="1" applyAlignment="1">
      <alignment horizontal="center" wrapText="1"/>
    </xf>
    <xf numFmtId="0" fontId="15" fillId="0" borderId="19" xfId="0" applyFont="1" applyFill="1" applyBorder="1" applyAlignment="1">
      <alignment horizontal="center" wrapText="1"/>
    </xf>
    <xf numFmtId="0" fontId="15" fillId="0" borderId="5" xfId="0" applyFont="1" applyFill="1" applyBorder="1" applyAlignment="1">
      <alignment horizontal="center" wrapText="1"/>
    </xf>
    <xf numFmtId="0" fontId="15" fillId="0" borderId="2" xfId="0" applyFont="1" applyFill="1" applyBorder="1" applyAlignment="1">
      <alignment horizontal="center" wrapText="1"/>
    </xf>
    <xf numFmtId="0" fontId="15" fillId="0" borderId="20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43" fontId="4" fillId="0" borderId="2" xfId="1" applyFont="1" applyFill="1" applyBorder="1" applyAlignment="1">
      <alignment horizontal="center" vertical="center" wrapText="1"/>
    </xf>
    <xf numFmtId="43" fontId="4" fillId="0" borderId="2" xfId="1" applyFont="1" applyFill="1" applyBorder="1" applyAlignment="1">
      <alignment horizontal="center" vertical="center"/>
    </xf>
    <xf numFmtId="43" fontId="4" fillId="0" borderId="2" xfId="1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9" applyFont="1" applyFill="1" applyBorder="1" applyAlignment="1">
      <alignment horizontal="left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 wrapText="1"/>
    </xf>
    <xf numFmtId="43" fontId="6" fillId="0" borderId="9" xfId="1" applyNumberFormat="1" applyFont="1" applyFill="1" applyBorder="1" applyAlignment="1">
      <alignment horizontal="center" vertical="center"/>
    </xf>
    <xf numFmtId="43" fontId="6" fillId="0" borderId="9" xfId="1" applyNumberFormat="1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43" fontId="6" fillId="0" borderId="0" xfId="1" applyFont="1" applyFill="1" applyBorder="1" applyAlignment="1">
      <alignment horizontal="center" vertical="center"/>
    </xf>
    <xf numFmtId="43" fontId="6" fillId="0" borderId="0" xfId="1" applyFont="1" applyFill="1" applyBorder="1" applyAlignment="1">
      <alignment horizontal="center" vertical="center" wrapText="1"/>
    </xf>
    <xf numFmtId="4" fontId="6" fillId="0" borderId="12" xfId="0" applyNumberFormat="1" applyFont="1" applyFill="1" applyBorder="1" applyAlignment="1">
      <alignment horizontal="center" vertical="center" wrapText="1"/>
    </xf>
    <xf numFmtId="4" fontId="6" fillId="0" borderId="5" xfId="0" applyNumberFormat="1" applyFont="1" applyFill="1" applyBorder="1" applyAlignment="1">
      <alignment horizontal="center" vertical="center"/>
    </xf>
    <xf numFmtId="43" fontId="6" fillId="0" borderId="11" xfId="1" applyNumberFormat="1" applyFont="1" applyFill="1" applyBorder="1" applyAlignment="1">
      <alignment horizontal="center" vertical="center"/>
    </xf>
    <xf numFmtId="43" fontId="6" fillId="0" borderId="1" xfId="1" applyFont="1" applyFill="1" applyBorder="1" applyAlignment="1">
      <alignment horizontal="center" vertical="center" wrapText="1"/>
    </xf>
    <xf numFmtId="0" fontId="6" fillId="0" borderId="4" xfId="0" quotePrefix="1" applyFont="1" applyFill="1" applyBorder="1" applyAlignment="1">
      <alignment horizontal="left" vertical="center" wrapText="1"/>
    </xf>
    <xf numFmtId="43" fontId="6" fillId="0" borderId="0" xfId="1" applyNumberFormat="1" applyFont="1" applyFill="1" applyBorder="1" applyAlignment="1">
      <alignment horizontal="center" vertical="center"/>
    </xf>
    <xf numFmtId="43" fontId="6" fillId="0" borderId="0" xfId="1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43" fontId="6" fillId="0" borderId="1" xfId="1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43" fontId="6" fillId="0" borderId="1" xfId="1" applyNumberFormat="1" applyFont="1" applyFill="1" applyBorder="1" applyAlignment="1">
      <alignment horizontal="center" vertical="center" wrapText="1"/>
    </xf>
    <xf numFmtId="43" fontId="6" fillId="0" borderId="3" xfId="1" applyNumberFormat="1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4" fontId="6" fillId="0" borderId="5" xfId="0" applyNumberFormat="1" applyFont="1" applyFill="1" applyBorder="1" applyAlignment="1">
      <alignment horizontal="center" vertical="center" wrapText="1"/>
    </xf>
    <xf numFmtId="43" fontId="6" fillId="0" borderId="9" xfId="1" applyNumberFormat="1" applyFont="1" applyFill="1" applyBorder="1" applyAlignment="1">
      <alignment horizontal="right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" fontId="6" fillId="0" borderId="3" xfId="0" applyNumberFormat="1" applyFont="1" applyFill="1" applyBorder="1" applyAlignment="1">
      <alignment horizontal="center" vertical="center"/>
    </xf>
    <xf numFmtId="43" fontId="6" fillId="0" borderId="3" xfId="1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top" wrapText="1"/>
    </xf>
    <xf numFmtId="43" fontId="6" fillId="0" borderId="4" xfId="1" applyNumberFormat="1" applyFont="1" applyFill="1" applyBorder="1" applyAlignment="1">
      <alignment horizontal="center" vertical="center"/>
    </xf>
    <xf numFmtId="43" fontId="6" fillId="0" borderId="4" xfId="1" applyFont="1" applyFill="1" applyBorder="1" applyAlignment="1">
      <alignment horizontal="center" vertical="center" wrapText="1"/>
    </xf>
    <xf numFmtId="43" fontId="6" fillId="0" borderId="5" xfId="1" applyNumberFormat="1" applyFont="1" applyFill="1" applyBorder="1" applyAlignment="1">
      <alignment horizontal="center" vertical="center"/>
    </xf>
    <xf numFmtId="43" fontId="6" fillId="0" borderId="5" xfId="1" applyFont="1" applyFill="1" applyBorder="1" applyAlignment="1">
      <alignment horizontal="center" vertical="center" wrapText="1"/>
    </xf>
    <xf numFmtId="43" fontId="6" fillId="0" borderId="4" xfId="1" applyFont="1" applyFill="1" applyBorder="1" applyAlignment="1">
      <alignment horizontal="center" vertical="center"/>
    </xf>
    <xf numFmtId="43" fontId="6" fillId="0" borderId="5" xfId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4" fontId="6" fillId="0" borderId="23" xfId="0" applyNumberFormat="1" applyFont="1" applyFill="1" applyBorder="1" applyAlignment="1">
      <alignment horizontal="center" vertical="center" wrapText="1"/>
    </xf>
    <xf numFmtId="43" fontId="6" fillId="0" borderId="26" xfId="1" applyNumberFormat="1" applyFont="1" applyFill="1" applyBorder="1" applyAlignment="1">
      <alignment horizontal="center" vertical="center"/>
    </xf>
    <xf numFmtId="43" fontId="6" fillId="0" borderId="26" xfId="1" applyNumberFormat="1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6" fillId="0" borderId="5" xfId="9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43" fontId="4" fillId="0" borderId="2" xfId="1" applyFont="1" applyFill="1" applyBorder="1" applyAlignment="1">
      <alignment horizontal="center" vertical="top"/>
    </xf>
    <xf numFmtId="43" fontId="4" fillId="0" borderId="2" xfId="1" applyFont="1" applyFill="1" applyBorder="1" applyAlignment="1">
      <alignment horizontal="left" vertical="top"/>
    </xf>
    <xf numFmtId="0" fontId="6" fillId="0" borderId="0" xfId="0" applyFont="1" applyFill="1" applyAlignment="1">
      <alignment vertical="top"/>
    </xf>
    <xf numFmtId="0" fontId="4" fillId="0" borderId="2" xfId="0" applyFont="1" applyFill="1" applyBorder="1" applyAlignment="1" applyProtection="1">
      <alignment horizontal="left" vertical="top" wrapText="1"/>
      <protection locked="0"/>
    </xf>
    <xf numFmtId="4" fontId="4" fillId="0" borderId="2" xfId="1" applyNumberFormat="1" applyFont="1" applyFill="1" applyBorder="1" applyAlignment="1">
      <alignment horizontal="center" vertical="top" wrapText="1"/>
    </xf>
    <xf numFmtId="4" fontId="6" fillId="0" borderId="2" xfId="3" applyNumberFormat="1" applyFont="1" applyFill="1" applyBorder="1" applyAlignment="1">
      <alignment horizontal="center" vertical="top" wrapText="1"/>
    </xf>
    <xf numFmtId="0" fontId="6" fillId="0" borderId="2" xfId="3" applyFont="1" applyFill="1" applyBorder="1" applyAlignment="1">
      <alignment horizontal="center" vertical="top" wrapText="1"/>
    </xf>
    <xf numFmtId="0" fontId="4" fillId="0" borderId="2" xfId="0" applyFont="1" applyFill="1" applyBorder="1" applyAlignment="1" applyProtection="1">
      <alignment horizontal="center" vertical="top" wrapText="1"/>
      <protection locked="0"/>
    </xf>
    <xf numFmtId="0" fontId="8" fillId="0" borderId="1" xfId="4" applyFont="1" applyFill="1" applyBorder="1" applyAlignment="1">
      <alignment vertical="top" wrapText="1"/>
    </xf>
    <xf numFmtId="0" fontId="8" fillId="0" borderId="1" xfId="4" applyFont="1" applyFill="1" applyBorder="1" applyAlignment="1">
      <alignment horizontal="center" vertical="top" wrapText="1"/>
    </xf>
    <xf numFmtId="15" fontId="8" fillId="0" borderId="1" xfId="4" applyNumberFormat="1" applyFont="1" applyFill="1" applyBorder="1" applyAlignment="1">
      <alignment horizontal="center" vertical="top" wrapText="1"/>
    </xf>
    <xf numFmtId="0" fontId="4" fillId="0" borderId="0" xfId="2" applyFont="1" applyFill="1" applyAlignment="1">
      <alignment vertical="top"/>
    </xf>
    <xf numFmtId="0" fontId="8" fillId="0" borderId="2" xfId="5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43" fontId="4" fillId="0" borderId="9" xfId="7" applyFont="1" applyFill="1" applyBorder="1" applyAlignment="1">
      <alignment vertical="top" wrapText="1"/>
    </xf>
    <xf numFmtId="4" fontId="4" fillId="0" borderId="3" xfId="0" applyNumberFormat="1" applyFont="1" applyFill="1" applyBorder="1" applyAlignment="1">
      <alignment horizontal="center" vertical="top" wrapText="1"/>
    </xf>
    <xf numFmtId="43" fontId="11" fillId="0" borderId="9" xfId="6" applyFont="1" applyFill="1" applyBorder="1" applyAlignment="1">
      <alignment vertical="top" wrapText="1"/>
    </xf>
    <xf numFmtId="4" fontId="11" fillId="0" borderId="4" xfId="0" applyNumberFormat="1" applyFont="1" applyFill="1" applyBorder="1" applyAlignment="1">
      <alignment horizontal="center" vertical="top" wrapText="1"/>
    </xf>
    <xf numFmtId="43" fontId="11" fillId="0" borderId="4" xfId="6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15" fontId="4" fillId="0" borderId="4" xfId="0" applyNumberFormat="1" applyFont="1" applyFill="1" applyBorder="1" applyAlignment="1">
      <alignment horizontal="center" vertical="top" wrapText="1"/>
    </xf>
    <xf numFmtId="43" fontId="11" fillId="0" borderId="4" xfId="6" applyFont="1" applyFill="1" applyBorder="1" applyAlignment="1">
      <alignment vertical="top" wrapText="1"/>
    </xf>
    <xf numFmtId="0" fontId="11" fillId="0" borderId="4" xfId="0" applyFont="1" applyFill="1" applyBorder="1" applyAlignment="1">
      <alignment horizontal="center" vertical="top" wrapText="1"/>
    </xf>
    <xf numFmtId="15" fontId="11" fillId="0" borderId="4" xfId="0" applyNumberFormat="1" applyFont="1" applyFill="1" applyBorder="1" applyAlignment="1">
      <alignment horizontal="center" vertical="top" wrapText="1"/>
    </xf>
    <xf numFmtId="43" fontId="4" fillId="0" borderId="11" xfId="6" applyFont="1" applyFill="1" applyBorder="1" applyAlignment="1">
      <alignment vertical="top" wrapText="1"/>
    </xf>
    <xf numFmtId="43" fontId="4" fillId="0" borderId="5" xfId="6" applyFont="1" applyFill="1" applyBorder="1" applyAlignment="1">
      <alignment vertical="top"/>
    </xf>
    <xf numFmtId="43" fontId="4" fillId="0" borderId="5" xfId="6" applyFont="1" applyFill="1" applyBorder="1" applyAlignment="1">
      <alignment vertical="top" wrapText="1"/>
    </xf>
    <xf numFmtId="43" fontId="4" fillId="0" borderId="5" xfId="6" applyFont="1" applyFill="1" applyBorder="1" applyAlignment="1">
      <alignment horizontal="center" vertical="top" wrapText="1"/>
    </xf>
    <xf numFmtId="43" fontId="4" fillId="0" borderId="4" xfId="6" applyFont="1" applyFill="1" applyBorder="1" applyAlignment="1">
      <alignment vertical="top" wrapText="1"/>
    </xf>
    <xf numFmtId="43" fontId="11" fillId="0" borderId="5" xfId="6" applyFont="1" applyFill="1" applyBorder="1" applyAlignment="1">
      <alignment vertical="top" wrapText="1"/>
    </xf>
    <xf numFmtId="43" fontId="11" fillId="0" borderId="5" xfId="6" applyFont="1" applyFill="1" applyBorder="1" applyAlignment="1">
      <alignment vertical="top"/>
    </xf>
    <xf numFmtId="0" fontId="11" fillId="0" borderId="5" xfId="0" applyFont="1" applyFill="1" applyBorder="1" applyAlignment="1">
      <alignment horizontal="center" vertical="top" wrapText="1"/>
    </xf>
    <xf numFmtId="43" fontId="11" fillId="0" borderId="5" xfId="1" applyFont="1" applyFill="1" applyBorder="1" applyAlignment="1">
      <alignment horizontal="center" vertical="top"/>
    </xf>
    <xf numFmtId="43" fontId="11" fillId="0" borderId="5" xfId="1" applyFont="1" applyFill="1" applyBorder="1" applyAlignment="1">
      <alignment horizontal="center" vertical="top" wrapText="1"/>
    </xf>
    <xf numFmtId="15" fontId="11" fillId="0" borderId="5" xfId="0" applyNumberFormat="1" applyFont="1" applyFill="1" applyBorder="1" applyAlignment="1">
      <alignment horizontal="center" vertical="top" wrapText="1"/>
    </xf>
    <xf numFmtId="43" fontId="4" fillId="0" borderId="3" xfId="6" applyFont="1" applyFill="1" applyBorder="1" applyAlignment="1">
      <alignment vertical="top" wrapText="1"/>
    </xf>
    <xf numFmtId="43" fontId="4" fillId="0" borderId="4" xfId="6" applyFont="1" applyFill="1" applyBorder="1" applyAlignment="1">
      <alignment vertical="top"/>
    </xf>
    <xf numFmtId="43" fontId="4" fillId="0" borderId="4" xfId="1" applyFont="1" applyFill="1" applyBorder="1" applyAlignment="1">
      <alignment horizontal="center" vertical="top"/>
    </xf>
    <xf numFmtId="43" fontId="4" fillId="0" borderId="4" xfId="6" applyFont="1" applyFill="1" applyBorder="1" applyAlignment="1">
      <alignment horizontal="center" vertical="top"/>
    </xf>
    <xf numFmtId="43" fontId="4" fillId="0" borderId="9" xfId="1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5" xfId="0" applyFont="1" applyFill="1" applyBorder="1" applyAlignment="1">
      <alignment horizontal="center" vertical="top" wrapText="1"/>
    </xf>
    <xf numFmtId="43" fontId="4" fillId="0" borderId="5" xfId="1" applyFont="1" applyFill="1" applyBorder="1" applyAlignment="1">
      <alignment horizontal="center" vertical="top"/>
    </xf>
    <xf numFmtId="43" fontId="4" fillId="0" borderId="5" xfId="6" applyFont="1" applyFill="1" applyBorder="1" applyAlignment="1">
      <alignment horizontal="center" vertical="top"/>
    </xf>
    <xf numFmtId="43" fontId="4" fillId="0" borderId="11" xfId="1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vertical="top" wrapText="1"/>
    </xf>
    <xf numFmtId="43" fontId="11" fillId="0" borderId="4" xfId="6" applyFont="1" applyFill="1" applyBorder="1" applyAlignment="1">
      <alignment vertical="top"/>
    </xf>
    <xf numFmtId="0" fontId="11" fillId="0" borderId="0" xfId="0" applyFont="1" applyFill="1" applyBorder="1" applyAlignment="1">
      <alignment horizontal="center" vertical="top" wrapText="1"/>
    </xf>
    <xf numFmtId="43" fontId="11" fillId="0" borderId="9" xfId="6" applyFont="1" applyFill="1" applyBorder="1" applyAlignment="1">
      <alignment vertical="top"/>
    </xf>
    <xf numFmtId="43" fontId="11" fillId="0" borderId="10" xfId="6" applyFont="1" applyFill="1" applyBorder="1" applyAlignment="1">
      <alignment horizontal="center" vertical="top"/>
    </xf>
    <xf numFmtId="0" fontId="11" fillId="0" borderId="10" xfId="0" applyFont="1" applyFill="1" applyBorder="1" applyAlignment="1">
      <alignment vertical="top" wrapText="1"/>
    </xf>
    <xf numFmtId="43" fontId="11" fillId="0" borderId="0" xfId="6" applyFont="1" applyFill="1" applyBorder="1" applyAlignment="1">
      <alignment vertical="top"/>
    </xf>
    <xf numFmtId="4" fontId="11" fillId="0" borderId="10" xfId="0" applyNumberFormat="1" applyFont="1" applyFill="1" applyBorder="1" applyAlignment="1">
      <alignment horizontal="center" vertical="top" wrapText="1"/>
    </xf>
    <xf numFmtId="43" fontId="11" fillId="0" borderId="10" xfId="6" applyFont="1" applyFill="1" applyBorder="1" applyAlignment="1">
      <alignment horizontal="center" vertical="top" wrapText="1"/>
    </xf>
    <xf numFmtId="0" fontId="11" fillId="0" borderId="10" xfId="0" applyFont="1" applyFill="1" applyBorder="1" applyAlignment="1">
      <alignment horizontal="center" vertical="top" wrapText="1"/>
    </xf>
    <xf numFmtId="43" fontId="11" fillId="0" borderId="9" xfId="1" applyFont="1" applyFill="1" applyBorder="1" applyAlignment="1">
      <alignment horizontal="center" vertical="top"/>
    </xf>
    <xf numFmtId="43" fontId="11" fillId="0" borderId="4" xfId="1" applyFont="1" applyFill="1" applyBorder="1" applyAlignment="1">
      <alignment horizontal="center" vertical="top" wrapText="1"/>
    </xf>
    <xf numFmtId="43" fontId="11" fillId="0" borderId="11" xfId="6" applyFont="1" applyFill="1" applyBorder="1" applyAlignment="1">
      <alignment vertical="top" wrapText="1"/>
    </xf>
    <xf numFmtId="0" fontId="11" fillId="0" borderId="12" xfId="0" applyFont="1" applyFill="1" applyBorder="1" applyAlignment="1">
      <alignment horizontal="center" vertical="top" wrapText="1"/>
    </xf>
    <xf numFmtId="43" fontId="11" fillId="0" borderId="11" xfId="1" applyFont="1" applyFill="1" applyBorder="1" applyAlignment="1">
      <alignment horizontal="center" vertical="top"/>
    </xf>
    <xf numFmtId="43" fontId="11" fillId="0" borderId="12" xfId="6" applyFont="1" applyFill="1" applyBorder="1" applyAlignment="1">
      <alignment horizontal="center" vertical="top"/>
    </xf>
    <xf numFmtId="0" fontId="11" fillId="0" borderId="5" xfId="0" applyFont="1" applyFill="1" applyBorder="1" applyAlignment="1">
      <alignment vertical="top" wrapText="1"/>
    </xf>
    <xf numFmtId="4" fontId="4" fillId="0" borderId="13" xfId="0" applyNumberFormat="1" applyFont="1" applyFill="1" applyBorder="1" applyAlignment="1">
      <alignment horizontal="center" vertical="top" wrapText="1"/>
    </xf>
    <xf numFmtId="4" fontId="4" fillId="0" borderId="0" xfId="0" applyNumberFormat="1" applyFont="1" applyFill="1" applyBorder="1" applyAlignment="1">
      <alignment horizontal="center" vertical="top" wrapText="1"/>
    </xf>
    <xf numFmtId="4" fontId="4" fillId="0" borderId="10" xfId="0" applyNumberFormat="1" applyFont="1" applyFill="1" applyBorder="1" applyAlignment="1">
      <alignment horizontal="center" vertical="top" wrapText="1"/>
    </xf>
    <xf numFmtId="43" fontId="11" fillId="0" borderId="4" xfId="6" applyFont="1" applyFill="1" applyBorder="1" applyAlignment="1">
      <alignment horizontal="center" vertical="top"/>
    </xf>
    <xf numFmtId="15" fontId="6" fillId="0" borderId="4" xfId="0" applyNumberFormat="1" applyFont="1" applyFill="1" applyBorder="1" applyAlignment="1">
      <alignment horizontal="center" vertical="top" wrapText="1"/>
    </xf>
    <xf numFmtId="4" fontId="11" fillId="0" borderId="9" xfId="0" applyNumberFormat="1" applyFont="1" applyFill="1" applyBorder="1" applyAlignment="1">
      <alignment horizontal="center" vertical="top" wrapText="1"/>
    </xf>
    <xf numFmtId="43" fontId="11" fillId="0" borderId="10" xfId="6" applyFont="1" applyFill="1" applyBorder="1" applyAlignment="1">
      <alignment vertical="top" wrapText="1"/>
    </xf>
    <xf numFmtId="43" fontId="11" fillId="0" borderId="5" xfId="6" applyFont="1" applyFill="1" applyBorder="1" applyAlignment="1">
      <alignment horizontal="center" vertical="top"/>
    </xf>
    <xf numFmtId="0" fontId="4" fillId="0" borderId="0" xfId="0" applyFont="1" applyFill="1" applyAlignment="1">
      <alignment vertical="top" wrapText="1"/>
    </xf>
    <xf numFmtId="0" fontId="4" fillId="0" borderId="0" xfId="0" applyFont="1" applyFill="1" applyAlignment="1">
      <alignment horizontal="center" vertical="top" wrapText="1"/>
    </xf>
    <xf numFmtId="4" fontId="6" fillId="0" borderId="0" xfId="0" applyNumberFormat="1" applyFont="1" applyFill="1" applyBorder="1" applyAlignment="1">
      <alignment horizontal="right" vertical="top" wrapText="1"/>
    </xf>
    <xf numFmtId="0" fontId="4" fillId="0" borderId="1" xfId="0" applyFont="1" applyFill="1" applyBorder="1" applyAlignment="1">
      <alignment vertical="center" wrapText="1"/>
    </xf>
    <xf numFmtId="43" fontId="4" fillId="0" borderId="1" xfId="1" applyFont="1" applyFill="1" applyBorder="1" applyAlignment="1">
      <alignment horizontal="center" vertical="center"/>
    </xf>
    <xf numFmtId="0" fontId="15" fillId="0" borderId="2" xfId="10" applyFont="1" applyFill="1" applyBorder="1" applyAlignment="1">
      <alignment horizontal="center" vertical="center"/>
    </xf>
    <xf numFmtId="0" fontId="15" fillId="0" borderId="2" xfId="10" applyFont="1" applyFill="1" applyBorder="1" applyAlignment="1">
      <alignment horizontal="center" vertical="center" wrapText="1"/>
    </xf>
    <xf numFmtId="4" fontId="6" fillId="0" borderId="2" xfId="1" applyNumberFormat="1" applyFont="1" applyFill="1" applyBorder="1" applyAlignment="1">
      <alignment horizontal="center" vertical="top" wrapText="1"/>
    </xf>
    <xf numFmtId="4" fontId="6" fillId="0" borderId="2" xfId="1" applyNumberFormat="1" applyFont="1" applyFill="1" applyBorder="1" applyAlignment="1">
      <alignment horizontal="center" vertical="top"/>
    </xf>
    <xf numFmtId="4" fontId="6" fillId="0" borderId="2" xfId="0" applyNumberFormat="1" applyFont="1" applyFill="1" applyBorder="1" applyAlignment="1">
      <alignment horizontal="center" vertical="top" wrapText="1"/>
    </xf>
    <xf numFmtId="2" fontId="6" fillId="0" borderId="2" xfId="0" applyNumberFormat="1" applyFont="1" applyFill="1" applyBorder="1" applyAlignment="1">
      <alignment horizontal="center" vertical="top" wrapText="1"/>
    </xf>
    <xf numFmtId="4" fontId="8" fillId="0" borderId="2" xfId="1" applyNumberFormat="1" applyFont="1" applyFill="1" applyBorder="1" applyAlignment="1">
      <alignment horizontal="center" vertical="top" wrapText="1"/>
    </xf>
    <xf numFmtId="0" fontId="8" fillId="0" borderId="5" xfId="5" applyFont="1" applyFill="1" applyBorder="1" applyAlignment="1">
      <alignment horizontal="center" vertical="center"/>
    </xf>
    <xf numFmtId="43" fontId="8" fillId="0" borderId="2" xfId="1" applyFont="1" applyFill="1" applyBorder="1" applyAlignment="1">
      <alignment horizontal="center" vertical="center" wrapText="1"/>
    </xf>
    <xf numFmtId="43" fontId="6" fillId="0" borderId="2" xfId="1" applyFont="1" applyFill="1" applyBorder="1" applyAlignment="1">
      <alignment horizontal="left" vertical="top" wrapText="1"/>
    </xf>
    <xf numFmtId="43" fontId="6" fillId="0" borderId="2" xfId="1" applyFont="1" applyFill="1" applyBorder="1" applyAlignment="1">
      <alignment horizontal="left" vertical="top"/>
    </xf>
    <xf numFmtId="0" fontId="6" fillId="0" borderId="0" xfId="0" applyFont="1" applyFill="1" applyAlignment="1"/>
    <xf numFmtId="0" fontId="4" fillId="0" borderId="1" xfId="0" applyFont="1" applyFill="1" applyBorder="1" applyAlignment="1">
      <alignment vertical="center"/>
    </xf>
    <xf numFmtId="43" fontId="4" fillId="0" borderId="1" xfId="1" applyNumberFormat="1" applyFont="1" applyFill="1" applyBorder="1" applyAlignment="1">
      <alignment vertical="center"/>
    </xf>
    <xf numFmtId="43" fontId="4" fillId="0" borderId="1" xfId="1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top" wrapText="1"/>
    </xf>
    <xf numFmtId="0" fontId="4" fillId="0" borderId="26" xfId="0" applyFont="1" applyFill="1" applyBorder="1" applyAlignment="1">
      <alignment vertical="top" wrapText="1"/>
    </xf>
    <xf numFmtId="0" fontId="4" fillId="0" borderId="5" xfId="0" applyFont="1" applyFill="1" applyBorder="1" applyAlignment="1">
      <alignment horizontal="left" vertical="center" wrapText="1"/>
    </xf>
    <xf numFmtId="43" fontId="10" fillId="0" borderId="0" xfId="1" applyFont="1" applyFill="1" applyBorder="1" applyAlignment="1">
      <alignment horizontal="center" vertical="top" wrapText="1" shrinkToFit="1"/>
    </xf>
    <xf numFmtId="0" fontId="19" fillId="0" borderId="2" xfId="0" applyFont="1" applyFill="1" applyBorder="1" applyAlignment="1">
      <alignment horizontal="center" vertical="top" wrapText="1"/>
    </xf>
    <xf numFmtId="43" fontId="10" fillId="0" borderId="0" xfId="1" applyFont="1" applyFill="1" applyBorder="1" applyAlignment="1">
      <alignment horizontal="center" vertical="top" shrinkToFit="1"/>
    </xf>
    <xf numFmtId="0" fontId="4" fillId="0" borderId="2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4" fontId="4" fillId="0" borderId="2" xfId="0" applyNumberFormat="1" applyFont="1" applyFill="1" applyBorder="1" applyAlignment="1">
      <alignment horizontal="center" vertical="top" wrapText="1"/>
    </xf>
    <xf numFmtId="43" fontId="4" fillId="0" borderId="2" xfId="1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top"/>
    </xf>
    <xf numFmtId="0" fontId="8" fillId="0" borderId="5" xfId="5" applyFont="1" applyFill="1" applyBorder="1" applyAlignment="1">
      <alignment horizontal="center" vertical="center" wrapText="1"/>
    </xf>
    <xf numFmtId="43" fontId="5" fillId="0" borderId="5" xfId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 wrapText="1"/>
    </xf>
    <xf numFmtId="4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4" fontId="4" fillId="0" borderId="2" xfId="0" applyNumberFormat="1" applyFont="1" applyFill="1" applyBorder="1" applyAlignment="1">
      <alignment horizontal="center" vertical="top" wrapText="1"/>
    </xf>
    <xf numFmtId="43" fontId="4" fillId="0" borderId="2" xfId="1" applyFont="1" applyFill="1" applyBorder="1" applyAlignment="1">
      <alignment horizontal="center" vertical="top" wrapText="1"/>
    </xf>
    <xf numFmtId="43" fontId="4" fillId="0" borderId="2" xfId="13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 wrapText="1"/>
    </xf>
    <xf numFmtId="43" fontId="4" fillId="0" borderId="0" xfId="1" applyFont="1" applyFill="1" applyBorder="1" applyAlignment="1">
      <alignment horizontal="center" vertical="top" wrapText="1"/>
    </xf>
    <xf numFmtId="43" fontId="4" fillId="0" borderId="0" xfId="1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 wrapText="1"/>
    </xf>
    <xf numFmtId="43" fontId="4" fillId="0" borderId="0" xfId="1" applyFont="1" applyFill="1" applyBorder="1" applyAlignment="1">
      <alignment vertical="top"/>
    </xf>
    <xf numFmtId="43" fontId="4" fillId="0" borderId="0" xfId="1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vertical="top" wrapText="1"/>
    </xf>
    <xf numFmtId="43" fontId="4" fillId="0" borderId="1" xfId="1" applyFont="1" applyFill="1" applyBorder="1" applyAlignment="1">
      <alignment horizontal="center" vertical="top" wrapText="1"/>
    </xf>
    <xf numFmtId="43" fontId="4" fillId="0" borderId="1" xfId="1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 wrapText="1"/>
    </xf>
    <xf numFmtId="43" fontId="4" fillId="0" borderId="1" xfId="1" applyFont="1" applyFill="1" applyBorder="1" applyAlignment="1">
      <alignment vertical="top"/>
    </xf>
    <xf numFmtId="43" fontId="4" fillId="0" borderId="1" xfId="1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center" vertical="top" wrapText="1"/>
    </xf>
    <xf numFmtId="43" fontId="4" fillId="0" borderId="2" xfId="1" applyFont="1" applyFill="1" applyBorder="1" applyAlignment="1">
      <alignment horizontal="right" vertical="top"/>
    </xf>
    <xf numFmtId="0" fontId="4" fillId="0" borderId="2" xfId="0" quotePrefix="1" applyFont="1" applyFill="1" applyBorder="1" applyAlignment="1">
      <alignment horizontal="left" vertical="top" wrapText="1"/>
    </xf>
    <xf numFmtId="0" fontId="4" fillId="0" borderId="2" xfId="1" applyNumberFormat="1" applyFont="1" applyFill="1" applyBorder="1" applyAlignment="1">
      <alignment horizontal="center" vertical="top" wrapText="1"/>
    </xf>
    <xf numFmtId="43" fontId="4" fillId="0" borderId="2" xfId="1" applyFont="1" applyFill="1" applyBorder="1" applyAlignment="1">
      <alignment horizontal="left" vertical="top" wrapText="1"/>
    </xf>
    <xf numFmtId="0" fontId="6" fillId="0" borderId="0" xfId="0" applyFont="1" applyFill="1" applyAlignment="1">
      <alignment vertical="top" wrapText="1"/>
    </xf>
    <xf numFmtId="0" fontId="6" fillId="0" borderId="0" xfId="0" applyFont="1" applyFill="1" applyBorder="1" applyAlignment="1">
      <alignment vertical="top"/>
    </xf>
    <xf numFmtId="4" fontId="4" fillId="0" borderId="0" xfId="0" applyNumberFormat="1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vertical="top"/>
    </xf>
    <xf numFmtId="43" fontId="6" fillId="0" borderId="2" xfId="1" applyFont="1" applyFill="1" applyBorder="1" applyAlignment="1">
      <alignment horizontal="center" vertical="top" wrapText="1"/>
    </xf>
    <xf numFmtId="43" fontId="6" fillId="0" borderId="2" xfId="1" applyFont="1" applyFill="1" applyBorder="1" applyAlignment="1">
      <alignment horizontal="center" vertical="top"/>
    </xf>
    <xf numFmtId="0" fontId="4" fillId="0" borderId="0" xfId="0" applyFont="1" applyFill="1" applyAlignment="1">
      <alignment vertical="top"/>
    </xf>
    <xf numFmtId="43" fontId="4" fillId="0" borderId="0" xfId="1" applyFont="1" applyFill="1" applyAlignment="1">
      <alignment vertical="top" wrapText="1"/>
    </xf>
    <xf numFmtId="43" fontId="4" fillId="0" borderId="0" xfId="1" applyFont="1" applyFill="1" applyAlignment="1">
      <alignment vertical="top"/>
    </xf>
    <xf numFmtId="0" fontId="4" fillId="0" borderId="0" xfId="0" applyFont="1" applyFill="1" applyAlignment="1">
      <alignment vertical="center"/>
    </xf>
    <xf numFmtId="188" fontId="5" fillId="0" borderId="2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top"/>
    </xf>
    <xf numFmtId="4" fontId="4" fillId="0" borderId="2" xfId="0" applyNumberFormat="1" applyFont="1" applyFill="1" applyBorder="1" applyAlignment="1">
      <alignment horizontal="right" vertical="top"/>
    </xf>
    <xf numFmtId="188" fontId="4" fillId="0" borderId="2" xfId="0" applyNumberFormat="1" applyFont="1" applyFill="1" applyBorder="1" applyAlignment="1">
      <alignment horizontal="right" vertical="top"/>
    </xf>
    <xf numFmtId="43" fontId="4" fillId="0" borderId="2" xfId="1" applyFont="1" applyFill="1" applyBorder="1" applyAlignment="1">
      <alignment vertical="top"/>
    </xf>
    <xf numFmtId="0" fontId="4" fillId="0" borderId="2" xfId="0" applyFont="1" applyFill="1" applyBorder="1" applyAlignment="1">
      <alignment vertical="top"/>
    </xf>
    <xf numFmtId="0" fontId="4" fillId="0" borderId="2" xfId="0" applyFont="1" applyFill="1" applyBorder="1" applyAlignment="1">
      <alignment horizontal="center" vertical="top"/>
    </xf>
    <xf numFmtId="4" fontId="4" fillId="0" borderId="2" xfId="0" applyNumberFormat="1" applyFont="1" applyFill="1" applyBorder="1" applyAlignment="1">
      <alignment vertical="top"/>
    </xf>
    <xf numFmtId="49" fontId="4" fillId="0" borderId="2" xfId="0" applyNumberFormat="1" applyFont="1" applyFill="1" applyBorder="1" applyAlignment="1">
      <alignment horizontal="center" vertical="top" wrapText="1"/>
    </xf>
    <xf numFmtId="49" fontId="4" fillId="0" borderId="2" xfId="1" applyNumberFormat="1" applyFont="1" applyFill="1" applyBorder="1" applyAlignment="1">
      <alignment horizontal="center" vertical="top" wrapText="1"/>
    </xf>
    <xf numFmtId="49" fontId="4" fillId="0" borderId="2" xfId="1" applyNumberFormat="1" applyFont="1" applyFill="1" applyBorder="1" applyAlignment="1">
      <alignment horizontal="center" vertical="top"/>
    </xf>
    <xf numFmtId="4" fontId="4" fillId="0" borderId="0" xfId="0" applyNumberFormat="1" applyFont="1" applyFill="1" applyBorder="1" applyAlignment="1">
      <alignment horizontal="center" vertical="top"/>
    </xf>
    <xf numFmtId="4" fontId="4" fillId="0" borderId="1" xfId="0" applyNumberFormat="1" applyFont="1" applyFill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/>
    </xf>
    <xf numFmtId="4" fontId="4" fillId="0" borderId="5" xfId="0" applyNumberFormat="1" applyFont="1" applyFill="1" applyBorder="1" applyAlignment="1">
      <alignment horizontal="center" vertical="top" wrapText="1"/>
    </xf>
    <xf numFmtId="4" fontId="4" fillId="0" borderId="5" xfId="0" applyNumberFormat="1" applyFont="1" applyFill="1" applyBorder="1" applyAlignment="1">
      <alignment horizontal="center" vertical="top"/>
    </xf>
    <xf numFmtId="0" fontId="6" fillId="0" borderId="6" xfId="0" applyFont="1" applyFill="1" applyBorder="1" applyAlignment="1">
      <alignment horizontal="center" vertical="top" wrapText="1"/>
    </xf>
    <xf numFmtId="4" fontId="4" fillId="0" borderId="0" xfId="0" applyNumberFormat="1" applyFont="1" applyFill="1" applyAlignment="1">
      <alignment vertical="top" wrapText="1"/>
    </xf>
    <xf numFmtId="4" fontId="4" fillId="0" borderId="0" xfId="0" applyNumberFormat="1" applyFont="1" applyFill="1" applyAlignment="1">
      <alignment vertical="top"/>
    </xf>
    <xf numFmtId="0" fontId="11" fillId="0" borderId="0" xfId="0" applyFont="1" applyFill="1" applyAlignment="1">
      <alignment vertical="top"/>
    </xf>
    <xf numFmtId="0" fontId="11" fillId="0" borderId="0" xfId="0" applyFont="1" applyFill="1" applyAlignment="1">
      <alignment vertical="top" wrapText="1"/>
    </xf>
    <xf numFmtId="0" fontId="11" fillId="0" borderId="0" xfId="0" applyFont="1" applyFill="1" applyAlignment="1">
      <alignment horizontal="center" vertical="top"/>
    </xf>
    <xf numFmtId="0" fontId="4" fillId="0" borderId="2" xfId="0" quotePrefix="1" applyFont="1" applyFill="1" applyBorder="1" applyAlignment="1">
      <alignment horizontal="center" vertical="top" wrapText="1"/>
    </xf>
    <xf numFmtId="4" fontId="4" fillId="0" borderId="2" xfId="0" quotePrefix="1" applyNumberFormat="1" applyFont="1" applyFill="1" applyBorder="1" applyAlignment="1">
      <alignment horizontal="center" vertical="top" wrapText="1"/>
    </xf>
    <xf numFmtId="0" fontId="5" fillId="0" borderId="0" xfId="0" applyFont="1" applyFill="1" applyAlignment="1">
      <alignment vertical="top" wrapText="1"/>
    </xf>
    <xf numFmtId="0" fontId="5" fillId="0" borderId="0" xfId="0" applyFont="1" applyFill="1" applyAlignment="1">
      <alignment horizontal="center" vertical="top" wrapText="1"/>
    </xf>
    <xf numFmtId="0" fontId="4" fillId="0" borderId="0" xfId="0" applyFont="1" applyFill="1" applyAlignment="1">
      <alignment vertical="center" wrapText="1"/>
    </xf>
    <xf numFmtId="4" fontId="8" fillId="0" borderId="2" xfId="3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top" wrapText="1"/>
    </xf>
    <xf numFmtId="43" fontId="4" fillId="0" borderId="3" xfId="1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0" xfId="2" applyFont="1" applyFill="1" applyAlignment="1">
      <alignment horizontal="center" vertical="top" wrapText="1"/>
    </xf>
    <xf numFmtId="4" fontId="4" fillId="0" borderId="2" xfId="2" applyNumberFormat="1" applyFont="1" applyFill="1" applyBorder="1" applyAlignment="1">
      <alignment horizontal="center" vertical="top" wrapText="1"/>
    </xf>
    <xf numFmtId="4" fontId="4" fillId="0" borderId="2" xfId="2" applyNumberFormat="1" applyFont="1" applyFill="1" applyBorder="1" applyAlignment="1">
      <alignment horizontal="center" vertical="top"/>
    </xf>
    <xf numFmtId="43" fontId="10" fillId="0" borderId="2" xfId="6" quotePrefix="1" applyFont="1" applyFill="1" applyBorder="1" applyAlignment="1">
      <alignment horizontal="center" vertical="top" wrapText="1"/>
    </xf>
    <xf numFmtId="0" fontId="4" fillId="0" borderId="2" xfId="2" quotePrefix="1" applyFont="1" applyFill="1" applyBorder="1" applyAlignment="1">
      <alignment horizontal="left" vertical="top" wrapText="1"/>
    </xf>
    <xf numFmtId="0" fontId="4" fillId="0" borderId="2" xfId="2" quotePrefix="1" applyFont="1" applyFill="1" applyBorder="1" applyAlignment="1">
      <alignment horizontal="center" vertical="top" wrapText="1"/>
    </xf>
    <xf numFmtId="0" fontId="10" fillId="0" borderId="2" xfId="2" quotePrefix="1" applyFont="1" applyFill="1" applyBorder="1" applyAlignment="1">
      <alignment horizontal="center" vertical="top" wrapText="1"/>
    </xf>
    <xf numFmtId="15" fontId="10" fillId="0" borderId="2" xfId="2" quotePrefix="1" applyNumberFormat="1" applyFont="1" applyFill="1" applyBorder="1" applyAlignment="1">
      <alignment horizontal="center" vertical="top" wrapText="1"/>
    </xf>
    <xf numFmtId="0" fontId="10" fillId="0" borderId="0" xfId="2" applyFont="1" applyFill="1" applyAlignment="1">
      <alignment vertical="top" wrapText="1"/>
    </xf>
    <xf numFmtId="15" fontId="4" fillId="0" borderId="2" xfId="2" quotePrefix="1" applyNumberFormat="1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vertical="top" wrapText="1"/>
    </xf>
    <xf numFmtId="43" fontId="4" fillId="0" borderId="3" xfId="6" applyFont="1" applyFill="1" applyBorder="1" applyAlignment="1">
      <alignment vertical="top"/>
    </xf>
    <xf numFmtId="43" fontId="4" fillId="0" borderId="10" xfId="6" applyFont="1" applyFill="1" applyBorder="1" applyAlignment="1">
      <alignment horizontal="center" vertical="top"/>
    </xf>
    <xf numFmtId="0" fontId="4" fillId="0" borderId="4" xfId="0" applyFont="1" applyFill="1" applyBorder="1" applyAlignment="1">
      <alignment vertical="top" wrapText="1"/>
    </xf>
    <xf numFmtId="0" fontId="4" fillId="0" borderId="5" xfId="0" applyFont="1" applyFill="1" applyBorder="1" applyAlignment="1">
      <alignment vertical="top" wrapText="1"/>
    </xf>
    <xf numFmtId="0" fontId="4" fillId="0" borderId="0" xfId="2" applyFont="1" applyFill="1" applyAlignment="1">
      <alignment vertical="top" wrapText="1"/>
    </xf>
    <xf numFmtId="0" fontId="4" fillId="0" borderId="10" xfId="0" applyFont="1" applyFill="1" applyBorder="1" applyAlignment="1">
      <alignment horizontal="center" vertical="top"/>
    </xf>
    <xf numFmtId="0" fontId="4" fillId="0" borderId="4" xfId="2" applyFont="1" applyFill="1" applyBorder="1" applyAlignment="1">
      <alignment vertical="top" wrapText="1"/>
    </xf>
    <xf numFmtId="43" fontId="4" fillId="0" borderId="9" xfId="6" applyFont="1" applyFill="1" applyBorder="1" applyAlignment="1">
      <alignment vertical="top"/>
    </xf>
    <xf numFmtId="43" fontId="4" fillId="0" borderId="4" xfId="8" applyFont="1" applyFill="1" applyBorder="1" applyAlignment="1">
      <alignment vertical="top"/>
    </xf>
    <xf numFmtId="0" fontId="4" fillId="0" borderId="4" xfId="2" applyFont="1" applyFill="1" applyBorder="1" applyAlignment="1">
      <alignment horizontal="center" vertical="top"/>
    </xf>
    <xf numFmtId="43" fontId="4" fillId="0" borderId="4" xfId="8" applyFont="1" applyFill="1" applyBorder="1" applyAlignment="1">
      <alignment vertical="top" wrapText="1"/>
    </xf>
    <xf numFmtId="0" fontId="4" fillId="0" borderId="5" xfId="9" applyFont="1" applyFill="1" applyBorder="1" applyAlignment="1">
      <alignment vertical="top" wrapText="1"/>
    </xf>
    <xf numFmtId="43" fontId="4" fillId="0" borderId="0" xfId="6" applyFont="1" applyFill="1" applyAlignment="1">
      <alignment vertical="top"/>
    </xf>
    <xf numFmtId="43" fontId="4" fillId="0" borderId="3" xfId="6" applyFont="1" applyFill="1" applyBorder="1" applyAlignment="1">
      <alignment horizontal="center" vertical="top"/>
    </xf>
    <xf numFmtId="43" fontId="4" fillId="0" borderId="0" xfId="6" applyFont="1" applyFill="1" applyAlignment="1">
      <alignment vertical="top" wrapText="1"/>
    </xf>
    <xf numFmtId="0" fontId="11" fillId="0" borderId="5" xfId="9" applyFont="1" applyFill="1" applyBorder="1" applyAlignment="1">
      <alignment vertical="top" wrapText="1"/>
    </xf>
    <xf numFmtId="43" fontId="4" fillId="0" borderId="3" xfId="7" applyFont="1" applyFill="1" applyBorder="1" applyAlignment="1">
      <alignment vertical="top"/>
    </xf>
    <xf numFmtId="43" fontId="4" fillId="0" borderId="3" xfId="7" applyFont="1" applyFill="1" applyBorder="1" applyAlignment="1">
      <alignment horizontal="center" vertical="top"/>
    </xf>
    <xf numFmtId="43" fontId="4" fillId="0" borderId="4" xfId="7" applyFont="1" applyFill="1" applyBorder="1" applyAlignment="1">
      <alignment vertical="top"/>
    </xf>
    <xf numFmtId="43" fontId="6" fillId="0" borderId="0" xfId="1" applyFont="1" applyFill="1" applyBorder="1" applyAlignment="1">
      <alignment horizontal="center" vertical="top" wrapText="1"/>
    </xf>
    <xf numFmtId="43" fontId="6" fillId="0" borderId="0" xfId="1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 wrapText="1"/>
    </xf>
    <xf numFmtId="43" fontId="6" fillId="0" borderId="0" xfId="1" applyFont="1" applyFill="1" applyBorder="1" applyAlignment="1">
      <alignment horizontal="left" vertical="top"/>
    </xf>
    <xf numFmtId="0" fontId="4" fillId="0" borderId="0" xfId="10" applyFont="1" applyFill="1" applyAlignment="1">
      <alignment vertical="top" wrapText="1"/>
    </xf>
    <xf numFmtId="0" fontId="4" fillId="0" borderId="0" xfId="10" applyFont="1" applyFill="1" applyAlignment="1">
      <alignment horizontal="center" vertical="top" wrapText="1"/>
    </xf>
    <xf numFmtId="0" fontId="16" fillId="0" borderId="0" xfId="10" quotePrefix="1" applyFont="1" applyFill="1" applyBorder="1" applyAlignment="1">
      <alignment horizontal="center" vertical="top" wrapText="1"/>
    </xf>
    <xf numFmtId="0" fontId="15" fillId="0" borderId="0" xfId="10" applyFont="1" applyFill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 wrapText="1"/>
    </xf>
    <xf numFmtId="0" fontId="8" fillId="0" borderId="0" xfId="0" applyFont="1" applyFill="1" applyAlignment="1">
      <alignment vertical="top"/>
    </xf>
    <xf numFmtId="189" fontId="8" fillId="0" borderId="0" xfId="4" applyNumberFormat="1" applyFont="1" applyFill="1" applyBorder="1" applyAlignment="1">
      <alignment horizontal="center" vertical="top" wrapText="1"/>
    </xf>
    <xf numFmtId="4" fontId="10" fillId="0" borderId="3" xfId="2" applyNumberFormat="1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center" vertical="top" wrapText="1"/>
    </xf>
    <xf numFmtId="4" fontId="10" fillId="0" borderId="4" xfId="2" quotePrefix="1" applyNumberFormat="1" applyFont="1" applyFill="1" applyBorder="1" applyAlignment="1">
      <alignment horizontal="center" vertical="top" wrapText="1"/>
    </xf>
    <xf numFmtId="4" fontId="10" fillId="0" borderId="5" xfId="2" quotePrefix="1" applyNumberFormat="1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left" vertical="top" wrapText="1"/>
    </xf>
    <xf numFmtId="0" fontId="13" fillId="0" borderId="0" xfId="4" applyFont="1" applyFill="1" applyBorder="1" applyAlignment="1">
      <alignment horizontal="center" vertical="top" wrapText="1"/>
    </xf>
    <xf numFmtId="188" fontId="10" fillId="0" borderId="0" xfId="11" applyNumberFormat="1" applyFont="1" applyFill="1" applyBorder="1" applyAlignment="1">
      <alignment horizontal="center" vertical="top" wrapText="1"/>
    </xf>
    <xf numFmtId="0" fontId="10" fillId="0" borderId="0" xfId="2" applyFont="1" applyFill="1" applyBorder="1" applyAlignment="1">
      <alignment horizontal="left" vertical="top" wrapText="1"/>
    </xf>
    <xf numFmtId="0" fontId="10" fillId="0" borderId="0" xfId="2" applyFont="1" applyFill="1" applyBorder="1" applyAlignment="1">
      <alignment horizontal="center" vertical="top" wrapText="1"/>
    </xf>
    <xf numFmtId="4" fontId="10" fillId="0" borderId="0" xfId="2" quotePrefix="1" applyNumberFormat="1" applyFont="1" applyFill="1" applyBorder="1" applyAlignment="1">
      <alignment horizontal="center" vertical="top" wrapText="1"/>
    </xf>
    <xf numFmtId="190" fontId="10" fillId="0" borderId="0" xfId="2" applyNumberFormat="1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 wrapText="1"/>
    </xf>
    <xf numFmtId="4" fontId="5" fillId="0" borderId="0" xfId="0" applyNumberFormat="1" applyFont="1" applyFill="1" applyAlignment="1">
      <alignment vertical="top" wrapText="1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vertical="top"/>
    </xf>
    <xf numFmtId="0" fontId="11" fillId="0" borderId="0" xfId="0" applyFont="1" applyFill="1" applyAlignment="1">
      <alignment horizontal="left" vertical="top" wrapText="1"/>
    </xf>
    <xf numFmtId="43" fontId="11" fillId="0" borderId="0" xfId="1" applyFont="1" applyFill="1" applyAlignment="1">
      <alignment vertical="top"/>
    </xf>
    <xf numFmtId="43" fontId="4" fillId="0" borderId="0" xfId="1" applyNumberFormat="1" applyFont="1" applyFill="1" applyBorder="1" applyAlignment="1">
      <alignment vertical="top"/>
    </xf>
    <xf numFmtId="43" fontId="4" fillId="0" borderId="0" xfId="1" applyNumberFormat="1" applyFont="1" applyFill="1" applyBorder="1" applyAlignment="1">
      <alignment vertical="top" wrapText="1"/>
    </xf>
    <xf numFmtId="43" fontId="4" fillId="0" borderId="24" xfId="1" applyFont="1" applyFill="1" applyBorder="1" applyAlignment="1">
      <alignment vertical="top" wrapText="1"/>
    </xf>
    <xf numFmtId="43" fontId="4" fillId="0" borderId="24" xfId="1" applyFont="1" applyFill="1" applyBorder="1" applyAlignment="1">
      <alignment horizontal="center" vertical="top" wrapText="1"/>
    </xf>
    <xf numFmtId="0" fontId="4" fillId="0" borderId="24" xfId="0" applyFont="1" applyFill="1" applyBorder="1" applyAlignment="1">
      <alignment horizontal="center" vertical="top" wrapText="1"/>
    </xf>
    <xf numFmtId="0" fontId="4" fillId="0" borderId="25" xfId="0" applyFont="1" applyFill="1" applyBorder="1" applyAlignment="1">
      <alignment vertical="top" wrapText="1"/>
    </xf>
    <xf numFmtId="43" fontId="4" fillId="0" borderId="2" xfId="1" applyNumberFormat="1" applyFont="1" applyFill="1" applyBorder="1" applyAlignment="1">
      <alignment horizontal="center" vertical="top" wrapText="1"/>
    </xf>
    <xf numFmtId="43" fontId="4" fillId="0" borderId="2" xfId="1" applyNumberFormat="1" applyFont="1" applyFill="1" applyBorder="1" applyAlignment="1">
      <alignment horizontal="center" vertical="top"/>
    </xf>
    <xf numFmtId="43" fontId="4" fillId="0" borderId="2" xfId="1" applyNumberFormat="1" applyFont="1" applyFill="1" applyBorder="1" applyAlignment="1">
      <alignment horizontal="left" vertical="top"/>
    </xf>
    <xf numFmtId="0" fontId="11" fillId="0" borderId="0" xfId="0" applyFont="1" applyFill="1" applyAlignment="1">
      <alignment vertical="center" wrapText="1"/>
    </xf>
    <xf numFmtId="4" fontId="6" fillId="0" borderId="0" xfId="1" applyNumberFormat="1" applyFont="1" applyFill="1" applyAlignment="1">
      <alignment horizontal="center" vertical="center" wrapText="1"/>
    </xf>
    <xf numFmtId="4" fontId="11" fillId="0" borderId="0" xfId="1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3" fontId="11" fillId="0" borderId="0" xfId="1" applyFont="1" applyFill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43" fontId="11" fillId="0" borderId="0" xfId="1" applyFont="1" applyFill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43" fontId="8" fillId="0" borderId="3" xfId="1" applyFont="1" applyFill="1" applyBorder="1" applyAlignment="1">
      <alignment horizontal="center" vertical="center"/>
    </xf>
    <xf numFmtId="43" fontId="8" fillId="0" borderId="13" xfId="1" applyFont="1" applyFill="1" applyBorder="1" applyAlignment="1">
      <alignment horizontal="center" vertical="center" wrapText="1"/>
    </xf>
    <xf numFmtId="43" fontId="8" fillId="0" borderId="12" xfId="1" applyFont="1" applyFill="1" applyBorder="1" applyAlignment="1">
      <alignment horizontal="center" vertical="center"/>
    </xf>
    <xf numFmtId="43" fontId="8" fillId="0" borderId="11" xfId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left" vertical="top" wrapText="1"/>
    </xf>
    <xf numFmtId="4" fontId="6" fillId="0" borderId="5" xfId="12" applyNumberFormat="1" applyFont="1" applyFill="1" applyBorder="1" applyAlignment="1">
      <alignment horizontal="center" vertical="top" wrapText="1"/>
    </xf>
    <xf numFmtId="4" fontId="6" fillId="0" borderId="5" xfId="12" applyNumberFormat="1" applyFont="1" applyFill="1" applyBorder="1" applyAlignment="1">
      <alignment horizontal="center" vertical="top"/>
    </xf>
    <xf numFmtId="0" fontId="6" fillId="0" borderId="5" xfId="0" applyFont="1" applyFill="1" applyBorder="1" applyAlignment="1">
      <alignment horizontal="left" vertical="top" wrapText="1"/>
    </xf>
    <xf numFmtId="43" fontId="6" fillId="0" borderId="12" xfId="13" applyFont="1" applyFill="1" applyBorder="1" applyAlignment="1">
      <alignment horizontal="center" vertical="top" wrapText="1"/>
    </xf>
    <xf numFmtId="4" fontId="6" fillId="0" borderId="5" xfId="0" applyNumberFormat="1" applyFont="1" applyFill="1" applyBorder="1" applyAlignment="1">
      <alignment vertical="top" wrapText="1"/>
    </xf>
    <xf numFmtId="0" fontId="6" fillId="0" borderId="5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shrinkToFit="1"/>
    </xf>
    <xf numFmtId="0" fontId="4" fillId="0" borderId="2" xfId="0" applyFont="1" applyFill="1" applyBorder="1" applyAlignment="1">
      <alignment horizontal="left" vertical="top" wrapText="1" shrinkToFit="1"/>
    </xf>
    <xf numFmtId="0" fontId="4" fillId="0" borderId="3" xfId="0" applyFont="1" applyFill="1" applyBorder="1" applyAlignment="1">
      <alignment horizontal="left" vertical="top" wrapText="1"/>
    </xf>
    <xf numFmtId="43" fontId="4" fillId="0" borderId="4" xfId="1" applyFont="1" applyFill="1" applyBorder="1" applyAlignment="1">
      <alignment horizontal="center" vertical="top" wrapText="1"/>
    </xf>
    <xf numFmtId="4" fontId="4" fillId="0" borderId="4" xfId="0" applyNumberFormat="1" applyFont="1" applyFill="1" applyBorder="1" applyAlignment="1">
      <alignment vertical="top" wrapText="1"/>
    </xf>
    <xf numFmtId="0" fontId="4" fillId="0" borderId="4" xfId="0" applyFont="1" applyFill="1" applyBorder="1" applyAlignment="1">
      <alignment horizontal="left" vertical="top" wrapText="1"/>
    </xf>
    <xf numFmtId="43" fontId="4" fillId="0" borderId="4" xfId="1" applyFont="1" applyFill="1" applyBorder="1" applyAlignment="1">
      <alignment horizontal="left" vertical="top" wrapText="1"/>
    </xf>
    <xf numFmtId="0" fontId="4" fillId="0" borderId="4" xfId="1" applyNumberFormat="1" applyFont="1" applyFill="1" applyBorder="1" applyAlignment="1">
      <alignment horizontal="left" vertical="top" wrapText="1"/>
    </xf>
    <xf numFmtId="43" fontId="4" fillId="0" borderId="5" xfId="1" applyFont="1" applyFill="1" applyBorder="1" applyAlignment="1">
      <alignment horizontal="center" vertical="top" wrapText="1"/>
    </xf>
    <xf numFmtId="4" fontId="4" fillId="0" borderId="5" xfId="0" applyNumberFormat="1" applyFont="1" applyFill="1" applyBorder="1" applyAlignment="1">
      <alignment vertical="top" wrapText="1"/>
    </xf>
    <xf numFmtId="0" fontId="4" fillId="0" borderId="5" xfId="0" applyFont="1" applyFill="1" applyBorder="1" applyAlignment="1">
      <alignment horizontal="left" vertical="top" wrapText="1"/>
    </xf>
    <xf numFmtId="43" fontId="4" fillId="0" borderId="5" xfId="1" applyFont="1" applyFill="1" applyBorder="1" applyAlignment="1">
      <alignment horizontal="left" vertical="top" wrapText="1"/>
    </xf>
    <xf numFmtId="43" fontId="4" fillId="0" borderId="3" xfId="1" applyFont="1" applyFill="1" applyBorder="1" applyAlignment="1">
      <alignment horizontal="center" vertical="top"/>
    </xf>
    <xf numFmtId="0" fontId="4" fillId="0" borderId="4" xfId="0" applyFont="1" applyFill="1" applyBorder="1" applyAlignment="1">
      <alignment vertical="top"/>
    </xf>
    <xf numFmtId="43" fontId="4" fillId="0" borderId="4" xfId="1" applyFont="1" applyFill="1" applyBorder="1" applyAlignment="1">
      <alignment vertical="top"/>
    </xf>
    <xf numFmtId="0" fontId="4" fillId="0" borderId="4" xfId="0" applyFont="1" applyFill="1" applyBorder="1" applyAlignment="1">
      <alignment horizontal="left" vertical="top"/>
    </xf>
    <xf numFmtId="0" fontId="4" fillId="0" borderId="5" xfId="0" applyFont="1" applyFill="1" applyBorder="1" applyAlignment="1">
      <alignment vertical="top"/>
    </xf>
    <xf numFmtId="43" fontId="4" fillId="0" borderId="5" xfId="1" applyFont="1" applyFill="1" applyBorder="1" applyAlignment="1">
      <alignment vertical="top"/>
    </xf>
    <xf numFmtId="0" fontId="4" fillId="0" borderId="3" xfId="0" applyFont="1" applyFill="1" applyBorder="1" applyAlignment="1">
      <alignment vertical="top"/>
    </xf>
    <xf numFmtId="0" fontId="4" fillId="0" borderId="0" xfId="0" applyFont="1" applyFill="1" applyBorder="1" applyAlignment="1">
      <alignment vertical="center" wrapText="1"/>
    </xf>
    <xf numFmtId="43" fontId="4" fillId="0" borderId="0" xfId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43" fontId="4" fillId="0" borderId="0" xfId="1" applyFont="1" applyFill="1" applyBorder="1" applyAlignment="1">
      <alignment vertical="center"/>
    </xf>
    <xf numFmtId="43" fontId="4" fillId="0" borderId="0" xfId="1" applyFont="1" applyFill="1" applyBorder="1" applyAlignment="1">
      <alignment vertical="center" wrapText="1"/>
    </xf>
    <xf numFmtId="4" fontId="6" fillId="0" borderId="2" xfId="0" applyNumberFormat="1" applyFont="1" applyFill="1" applyBorder="1" applyAlignment="1">
      <alignment vertical="top" wrapText="1"/>
    </xf>
    <xf numFmtId="4" fontId="6" fillId="0" borderId="2" xfId="0" applyNumberFormat="1" applyFont="1" applyFill="1" applyBorder="1" applyAlignment="1">
      <alignment vertical="top"/>
    </xf>
    <xf numFmtId="43" fontId="6" fillId="0" borderId="2" xfId="1" applyFont="1" applyFill="1" applyBorder="1" applyAlignment="1">
      <alignment vertical="center"/>
    </xf>
    <xf numFmtId="0" fontId="6" fillId="0" borderId="2" xfId="0" applyFont="1" applyFill="1" applyBorder="1" applyAlignment="1">
      <alignment vertical="center" wrapText="1"/>
    </xf>
    <xf numFmtId="0" fontId="4" fillId="0" borderId="0" xfId="14" applyFont="1" applyFill="1" applyBorder="1" applyAlignment="1">
      <alignment horizontal="center" vertical="center"/>
    </xf>
    <xf numFmtId="0" fontId="4" fillId="0" borderId="0" xfId="14" applyFont="1" applyFill="1" applyBorder="1" applyAlignment="1">
      <alignment vertical="center" wrapText="1"/>
    </xf>
    <xf numFmtId="0" fontId="4" fillId="0" borderId="0" xfId="14" applyFont="1" applyFill="1" applyBorder="1" applyAlignment="1">
      <alignment horizontal="center" vertical="center" wrapText="1"/>
    </xf>
    <xf numFmtId="0" fontId="4" fillId="0" borderId="0" xfId="14" applyFont="1" applyFill="1" applyBorder="1" applyAlignment="1">
      <alignment vertical="center"/>
    </xf>
    <xf numFmtId="43" fontId="4" fillId="0" borderId="0" xfId="6" applyFont="1" applyFill="1" applyBorder="1" applyAlignment="1">
      <alignment vertical="center"/>
    </xf>
    <xf numFmtId="43" fontId="4" fillId="0" borderId="0" xfId="6" applyFont="1" applyFill="1" applyBorder="1" applyAlignment="1">
      <alignment vertical="center" wrapText="1"/>
    </xf>
    <xf numFmtId="0" fontId="4" fillId="0" borderId="1" xfId="14" applyFont="1" applyFill="1" applyBorder="1" applyAlignment="1">
      <alignment horizontal="center" vertical="center"/>
    </xf>
    <xf numFmtId="0" fontId="4" fillId="0" borderId="1" xfId="14" applyFont="1" applyFill="1" applyBorder="1" applyAlignment="1">
      <alignment vertical="center" wrapText="1"/>
    </xf>
    <xf numFmtId="0" fontId="4" fillId="0" borderId="1" xfId="14" applyFont="1" applyFill="1" applyBorder="1" applyAlignment="1">
      <alignment horizontal="center" vertical="center" wrapText="1"/>
    </xf>
    <xf numFmtId="0" fontId="4" fillId="0" borderId="1" xfId="14" applyFont="1" applyFill="1" applyBorder="1" applyAlignment="1">
      <alignment vertical="center"/>
    </xf>
    <xf numFmtId="43" fontId="4" fillId="0" borderId="1" xfId="6" applyFont="1" applyFill="1" applyBorder="1" applyAlignment="1">
      <alignment vertical="center"/>
    </xf>
    <xf numFmtId="43" fontId="4" fillId="0" borderId="1" xfId="6" applyFont="1" applyFill="1" applyBorder="1" applyAlignment="1">
      <alignment vertical="center" wrapText="1"/>
    </xf>
    <xf numFmtId="0" fontId="5" fillId="0" borderId="2" xfId="14" applyFont="1" applyFill="1" applyBorder="1" applyAlignment="1">
      <alignment horizontal="center" vertical="center"/>
    </xf>
    <xf numFmtId="0" fontId="5" fillId="0" borderId="2" xfId="14" applyFont="1" applyFill="1" applyBorder="1" applyAlignment="1">
      <alignment horizontal="center" vertical="center" wrapText="1"/>
    </xf>
    <xf numFmtId="43" fontId="6" fillId="0" borderId="2" xfId="6" applyNumberFormat="1" applyFont="1" applyFill="1" applyBorder="1" applyAlignment="1">
      <alignment horizontal="center" vertical="center" wrapText="1"/>
    </xf>
    <xf numFmtId="43" fontId="6" fillId="0" borderId="3" xfId="6" applyFont="1" applyFill="1" applyBorder="1" applyAlignment="1">
      <alignment vertical="center" wrapText="1"/>
    </xf>
    <xf numFmtId="43" fontId="6" fillId="0" borderId="4" xfId="6" applyFont="1" applyFill="1" applyBorder="1" applyAlignment="1">
      <alignment horizontal="center" vertical="top" wrapText="1"/>
    </xf>
    <xf numFmtId="43" fontId="6" fillId="0" borderId="5" xfId="6" applyFont="1" applyFill="1" applyBorder="1" applyAlignment="1">
      <alignment vertical="center" wrapText="1"/>
    </xf>
    <xf numFmtId="0" fontId="4" fillId="0" borderId="2" xfId="14" applyFont="1" applyFill="1" applyBorder="1" applyAlignment="1">
      <alignment horizontal="center" vertical="center" wrapText="1"/>
    </xf>
    <xf numFmtId="0" fontId="4" fillId="0" borderId="2" xfId="14" applyFont="1" applyFill="1" applyBorder="1" applyAlignment="1">
      <alignment horizontal="left" vertical="center" wrapText="1"/>
    </xf>
    <xf numFmtId="43" fontId="4" fillId="0" borderId="2" xfId="6" applyFont="1" applyFill="1" applyBorder="1" applyAlignment="1">
      <alignment horizontal="center" vertical="center" wrapText="1"/>
    </xf>
    <xf numFmtId="43" fontId="4" fillId="0" borderId="2" xfId="6" applyFont="1" applyFill="1" applyBorder="1" applyAlignment="1">
      <alignment horizontal="center" vertical="center"/>
    </xf>
    <xf numFmtId="43" fontId="8" fillId="0" borderId="3" xfId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2" xfId="0" applyFont="1" applyFill="1" applyBorder="1" applyAlignment="1">
      <alignment horizontal="center" vertical="top" wrapText="1" shrinkToFit="1"/>
    </xf>
    <xf numFmtId="0" fontId="10" fillId="0" borderId="3" xfId="0" applyFont="1" applyFill="1" applyBorder="1" applyAlignment="1">
      <alignment horizontal="left" vertical="top" wrapText="1" shrinkToFit="1"/>
    </xf>
    <xf numFmtId="4" fontId="6" fillId="0" borderId="2" xfId="0" applyNumberFormat="1" applyFont="1" applyFill="1" applyBorder="1" applyAlignment="1">
      <alignment horizontal="center" vertical="top"/>
    </xf>
    <xf numFmtId="0" fontId="10" fillId="0" borderId="2" xfId="0" applyFont="1" applyFill="1" applyBorder="1" applyAlignment="1">
      <alignment horizontal="left" vertical="top" wrapText="1" shrinkToFit="1"/>
    </xf>
    <xf numFmtId="0" fontId="10" fillId="0" borderId="2" xfId="0" applyFont="1" applyFill="1" applyBorder="1" applyAlignment="1">
      <alignment horizontal="center" vertical="top" wrapText="1" shrinkToFit="1"/>
    </xf>
    <xf numFmtId="4" fontId="6" fillId="0" borderId="2" xfId="0" applyNumberFormat="1" applyFont="1" applyFill="1" applyBorder="1" applyAlignment="1">
      <alignment horizontal="center" vertical="top" wrapText="1"/>
    </xf>
    <xf numFmtId="43" fontId="17" fillId="0" borderId="3" xfId="1" applyFont="1" applyFill="1" applyBorder="1" applyAlignment="1">
      <alignment horizontal="center" vertical="top" wrapText="1"/>
    </xf>
    <xf numFmtId="43" fontId="17" fillId="0" borderId="4" xfId="1" applyFont="1" applyFill="1" applyBorder="1" applyAlignment="1">
      <alignment horizontal="center" vertical="top" wrapText="1"/>
    </xf>
    <xf numFmtId="4" fontId="17" fillId="0" borderId="4" xfId="0" applyNumberFormat="1" applyFont="1" applyFill="1" applyBorder="1" applyAlignment="1">
      <alignment horizontal="center" vertical="top" wrapText="1"/>
    </xf>
    <xf numFmtId="4" fontId="17" fillId="0" borderId="5" xfId="0" applyNumberFormat="1" applyFont="1" applyFill="1" applyBorder="1" applyAlignment="1">
      <alignment horizontal="center" vertical="top" wrapText="1"/>
    </xf>
    <xf numFmtId="4" fontId="17" fillId="0" borderId="3" xfId="0" applyNumberFormat="1" applyFont="1" applyFill="1" applyBorder="1" applyAlignment="1">
      <alignment horizontal="center" vertical="top" wrapText="1"/>
    </xf>
    <xf numFmtId="4" fontId="17" fillId="0" borderId="3" xfId="0" applyNumberFormat="1" applyFont="1" applyFill="1" applyBorder="1" applyAlignment="1">
      <alignment horizontal="center" vertical="top"/>
    </xf>
    <xf numFmtId="4" fontId="17" fillId="0" borderId="5" xfId="0" applyNumberFormat="1" applyFont="1" applyFill="1" applyBorder="1" applyAlignment="1">
      <alignment horizontal="center" vertical="top"/>
    </xf>
    <xf numFmtId="0" fontId="10" fillId="0" borderId="0" xfId="0" applyFont="1" applyFill="1" applyAlignment="1">
      <alignment horizontal="center" vertical="top" wrapText="1" shrinkToFit="1"/>
    </xf>
    <xf numFmtId="4" fontId="10" fillId="0" borderId="0" xfId="0" applyNumberFormat="1" applyFont="1" applyFill="1" applyAlignment="1">
      <alignment horizontal="center" vertical="top" wrapText="1" shrinkToFit="1"/>
    </xf>
    <xf numFmtId="43" fontId="4" fillId="0" borderId="0" xfId="1" applyFont="1" applyFill="1" applyAlignment="1">
      <alignment horizontal="center" vertical="top" wrapText="1"/>
    </xf>
    <xf numFmtId="43" fontId="4" fillId="0" borderId="0" xfId="1" applyFont="1" applyFill="1" applyAlignment="1">
      <alignment horizontal="center" vertical="top"/>
    </xf>
    <xf numFmtId="0" fontId="5" fillId="0" borderId="37" xfId="0" applyFont="1" applyFill="1" applyBorder="1" applyAlignment="1">
      <alignment horizontal="center" vertical="top" wrapText="1"/>
    </xf>
    <xf numFmtId="0" fontId="4" fillId="0" borderId="37" xfId="0" applyFont="1" applyFill="1" applyBorder="1" applyAlignment="1">
      <alignment horizontal="center" vertical="top" wrapText="1"/>
    </xf>
    <xf numFmtId="0" fontId="4" fillId="0" borderId="37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/>
    </xf>
    <xf numFmtId="0" fontId="4" fillId="0" borderId="0" xfId="0" applyFont="1" applyFill="1" applyAlignment="1">
      <alignment horizontal="center" vertical="top"/>
    </xf>
    <xf numFmtId="0" fontId="8" fillId="0" borderId="8" xfId="5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/>
    </xf>
    <xf numFmtId="4" fontId="19" fillId="0" borderId="2" xfId="0" applyNumberFormat="1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top"/>
    </xf>
    <xf numFmtId="0" fontId="6" fillId="0" borderId="2" xfId="0" applyFont="1" applyFill="1" applyBorder="1" applyAlignment="1">
      <alignment horizontal="center" vertical="top" shrinkToFit="1"/>
    </xf>
    <xf numFmtId="0" fontId="6" fillId="0" borderId="6" xfId="0" applyFont="1" applyFill="1" applyBorder="1" applyAlignment="1">
      <alignment horizontal="center" vertical="top"/>
    </xf>
    <xf numFmtId="0" fontId="4" fillId="0" borderId="0" xfId="15" applyFont="1" applyFill="1" applyAlignment="1">
      <alignment horizontal="center" vertical="top"/>
    </xf>
    <xf numFmtId="0" fontId="4" fillId="0" borderId="0" xfId="15" applyFont="1" applyFill="1" applyAlignment="1">
      <alignment horizontal="center" vertical="top" wrapText="1"/>
    </xf>
    <xf numFmtId="43" fontId="4" fillId="0" borderId="0" xfId="16" applyFont="1" applyFill="1" applyBorder="1" applyAlignment="1">
      <alignment horizontal="center" vertical="top"/>
    </xf>
    <xf numFmtId="43" fontId="4" fillId="0" borderId="0" xfId="16" applyFont="1" applyFill="1" applyBorder="1" applyAlignment="1">
      <alignment horizontal="center" vertical="top" wrapText="1"/>
    </xf>
    <xf numFmtId="0" fontId="5" fillId="0" borderId="2" xfId="15" applyFont="1" applyFill="1" applyBorder="1" applyAlignment="1">
      <alignment horizontal="center" vertical="center"/>
    </xf>
    <xf numFmtId="0" fontId="5" fillId="0" borderId="2" xfId="15" applyFont="1" applyFill="1" applyBorder="1" applyAlignment="1">
      <alignment horizontal="center" vertical="center" wrapText="1"/>
    </xf>
    <xf numFmtId="0" fontId="4" fillId="0" borderId="2" xfId="15" applyFont="1" applyFill="1" applyBorder="1" applyAlignment="1">
      <alignment horizontal="center" vertical="center" wrapText="1"/>
    </xf>
    <xf numFmtId="0" fontId="4" fillId="0" borderId="2" xfId="15" applyFont="1" applyFill="1" applyBorder="1" applyAlignment="1">
      <alignment horizontal="left" vertical="center" wrapText="1"/>
    </xf>
    <xf numFmtId="4" fontId="4" fillId="0" borderId="2" xfId="0" applyNumberFormat="1" applyFont="1" applyFill="1" applyBorder="1" applyAlignment="1">
      <alignment horizontal="right" vertical="center" wrapText="1"/>
    </xf>
    <xf numFmtId="43" fontId="4" fillId="0" borderId="2" xfId="16" applyFont="1" applyFill="1" applyBorder="1" applyAlignment="1">
      <alignment horizontal="center" vertical="center" wrapText="1"/>
    </xf>
    <xf numFmtId="43" fontId="4" fillId="0" borderId="2" xfId="16" applyFont="1" applyFill="1" applyBorder="1" applyAlignment="1">
      <alignment horizontal="center" vertical="center"/>
    </xf>
    <xf numFmtId="43" fontId="4" fillId="0" borderId="2" xfId="16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 vertical="center" wrapText="1"/>
    </xf>
    <xf numFmtId="43" fontId="8" fillId="0" borderId="0" xfId="1" applyNumberFormat="1" applyFont="1" applyFill="1" applyAlignment="1">
      <alignment horizontal="center" vertical="center"/>
    </xf>
    <xf numFmtId="43" fontId="8" fillId="0" borderId="0" xfId="1" applyFont="1" applyFill="1" applyAlignment="1">
      <alignment horizontal="center" vertical="center" wrapText="1"/>
    </xf>
    <xf numFmtId="43" fontId="8" fillId="0" borderId="2" xfId="1" applyNumberFormat="1" applyFont="1" applyFill="1" applyBorder="1" applyAlignment="1">
      <alignment horizontal="center" vertical="center" wrapText="1"/>
    </xf>
    <xf numFmtId="43" fontId="6" fillId="0" borderId="2" xfId="1" applyFont="1" applyFill="1" applyBorder="1" applyAlignment="1">
      <alignment horizontal="center" vertical="center" wrapText="1"/>
    </xf>
    <xf numFmtId="43" fontId="6" fillId="0" borderId="2" xfId="1" applyFont="1" applyFill="1" applyBorder="1" applyAlignment="1">
      <alignment horizontal="center" vertical="center"/>
    </xf>
    <xf numFmtId="43" fontId="6" fillId="0" borderId="2" xfId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wrapText="1"/>
    </xf>
    <xf numFmtId="0" fontId="15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16" fillId="0" borderId="38" xfId="0" applyFont="1" applyFill="1" applyBorder="1" applyAlignment="1">
      <alignment horizontal="center" vertical="top" wrapText="1"/>
    </xf>
    <xf numFmtId="0" fontId="16" fillId="0" borderId="2" xfId="0" applyFont="1" applyFill="1" applyBorder="1" applyAlignment="1">
      <alignment vertical="top" wrapText="1"/>
    </xf>
    <xf numFmtId="4" fontId="16" fillId="0" borderId="2" xfId="0" applyNumberFormat="1" applyFont="1" applyFill="1" applyBorder="1" applyAlignment="1">
      <alignment horizontal="center" vertical="top" wrapText="1"/>
    </xf>
    <xf numFmtId="0" fontId="16" fillId="0" borderId="2" xfId="0" applyFont="1" applyFill="1" applyBorder="1" applyAlignment="1">
      <alignment horizontal="center" vertical="top" wrapText="1"/>
    </xf>
    <xf numFmtId="0" fontId="16" fillId="0" borderId="39" xfId="0" applyFont="1" applyFill="1" applyBorder="1" applyAlignment="1">
      <alignment horizontal="center" vertical="top" wrapText="1"/>
    </xf>
    <xf numFmtId="0" fontId="8" fillId="0" borderId="40" xfId="0" applyFont="1" applyFill="1" applyBorder="1" applyAlignment="1">
      <alignment horizontal="right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49" fontId="6" fillId="0" borderId="0" xfId="0" applyNumberFormat="1" applyFont="1" applyFill="1"/>
    <xf numFmtId="0" fontId="6" fillId="0" borderId="12" xfId="0" applyFont="1" applyFill="1" applyBorder="1" applyAlignment="1">
      <alignment horizontal="center" vertical="top" wrapText="1"/>
    </xf>
    <xf numFmtId="43" fontId="6" fillId="0" borderId="2" xfId="1" applyFont="1" applyFill="1" applyBorder="1" applyAlignment="1">
      <alignment vertical="top"/>
    </xf>
    <xf numFmtId="0" fontId="11" fillId="0" borderId="0" xfId="0" applyFont="1" applyFill="1" applyAlignment="1">
      <alignment wrapText="1"/>
    </xf>
    <xf numFmtId="4" fontId="11" fillId="0" borderId="0" xfId="0" applyNumberFormat="1" applyFont="1" applyFill="1" applyAlignment="1">
      <alignment wrapText="1"/>
    </xf>
    <xf numFmtId="4" fontId="11" fillId="0" borderId="0" xfId="0" applyNumberFormat="1" applyFont="1" applyFill="1"/>
    <xf numFmtId="0" fontId="11" fillId="0" borderId="0" xfId="0" applyFont="1" applyFill="1"/>
    <xf numFmtId="4" fontId="20" fillId="0" borderId="0" xfId="0" applyNumberFormat="1" applyFont="1" applyFill="1" applyBorder="1"/>
    <xf numFmtId="4" fontId="20" fillId="0" borderId="0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/>
    <xf numFmtId="0" fontId="8" fillId="0" borderId="0" xfId="5" applyFont="1" applyFill="1" applyAlignment="1">
      <alignment horizontal="center" vertical="center"/>
    </xf>
    <xf numFmtId="0" fontId="4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left" wrapText="1"/>
    </xf>
    <xf numFmtId="0" fontId="4" fillId="0" borderId="3" xfId="0" applyFont="1" applyFill="1" applyBorder="1" applyAlignment="1">
      <alignment horizontal="right"/>
    </xf>
    <xf numFmtId="0" fontId="4" fillId="0" borderId="26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right"/>
    </xf>
    <xf numFmtId="0" fontId="4" fillId="0" borderId="9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left" wrapText="1"/>
    </xf>
    <xf numFmtId="0" fontId="4" fillId="0" borderId="5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left" wrapText="1"/>
    </xf>
    <xf numFmtId="0" fontId="4" fillId="0" borderId="11" xfId="0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left" wrapText="1"/>
    </xf>
    <xf numFmtId="14" fontId="4" fillId="0" borderId="3" xfId="0" applyNumberFormat="1" applyFont="1" applyFill="1" applyBorder="1" applyAlignment="1">
      <alignment vertical="top"/>
    </xf>
    <xf numFmtId="0" fontId="6" fillId="0" borderId="4" xfId="0" applyFont="1" applyFill="1" applyBorder="1" applyAlignment="1">
      <alignment horizontal="center"/>
    </xf>
    <xf numFmtId="14" fontId="4" fillId="0" borderId="9" xfId="0" applyNumberFormat="1" applyFont="1" applyFill="1" applyBorder="1" applyAlignment="1">
      <alignment vertical="top"/>
    </xf>
    <xf numFmtId="0" fontId="6" fillId="0" borderId="5" xfId="0" applyFont="1" applyFill="1" applyBorder="1" applyAlignment="1">
      <alignment horizontal="center"/>
    </xf>
    <xf numFmtId="49" fontId="6" fillId="0" borderId="5" xfId="0" applyNumberFormat="1" applyFont="1" applyFill="1" applyBorder="1" applyAlignment="1">
      <alignment horizontal="left" vertical="top" wrapText="1"/>
    </xf>
    <xf numFmtId="4" fontId="6" fillId="0" borderId="5" xfId="0" applyNumberFormat="1" applyFont="1" applyFill="1" applyBorder="1" applyAlignment="1">
      <alignment vertical="center" wrapText="1"/>
    </xf>
    <xf numFmtId="4" fontId="6" fillId="0" borderId="5" xfId="0" applyNumberFormat="1" applyFont="1" applyFill="1" applyBorder="1" applyAlignment="1">
      <alignment vertical="center"/>
    </xf>
    <xf numFmtId="0" fontId="6" fillId="0" borderId="5" xfId="0" applyFont="1" applyFill="1" applyBorder="1" applyAlignment="1">
      <alignment horizontal="left" vertical="top"/>
    </xf>
    <xf numFmtId="4" fontId="6" fillId="0" borderId="11" xfId="0" applyNumberFormat="1" applyFont="1" applyFill="1" applyBorder="1" applyAlignment="1">
      <alignment horizontal="right"/>
    </xf>
    <xf numFmtId="14" fontId="4" fillId="0" borderId="11" xfId="0" applyNumberFormat="1" applyFont="1" applyFill="1" applyBorder="1" applyAlignment="1">
      <alignment vertical="top"/>
    </xf>
    <xf numFmtId="0" fontId="6" fillId="0" borderId="4" xfId="0" applyFont="1" applyFill="1" applyBorder="1" applyAlignment="1">
      <alignment horizontal="left" wrapText="1"/>
    </xf>
    <xf numFmtId="4" fontId="6" fillId="0" borderId="4" xfId="0" applyNumberFormat="1" applyFont="1" applyFill="1" applyBorder="1" applyAlignment="1">
      <alignment vertical="center" wrapText="1"/>
    </xf>
    <xf numFmtId="4" fontId="6" fillId="0" borderId="4" xfId="0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top"/>
    </xf>
    <xf numFmtId="4" fontId="6" fillId="0" borderId="4" xfId="0" applyNumberFormat="1" applyFont="1" applyFill="1" applyBorder="1" applyAlignment="1">
      <alignment horizontal="right"/>
    </xf>
    <xf numFmtId="14" fontId="4" fillId="0" borderId="4" xfId="0" applyNumberFormat="1" applyFont="1" applyFill="1" applyBorder="1" applyAlignment="1">
      <alignment vertical="top"/>
    </xf>
    <xf numFmtId="0" fontId="6" fillId="0" borderId="0" xfId="0" applyFont="1" applyFill="1" applyBorder="1" applyAlignment="1">
      <alignment wrapText="1"/>
    </xf>
    <xf numFmtId="0" fontId="6" fillId="0" borderId="5" xfId="0" applyFont="1" applyFill="1" applyBorder="1" applyAlignment="1">
      <alignment horizontal="left" wrapText="1"/>
    </xf>
    <xf numFmtId="14" fontId="4" fillId="0" borderId="5" xfId="0" applyNumberFormat="1" applyFont="1" applyFill="1" applyBorder="1" applyAlignment="1">
      <alignment vertical="top"/>
    </xf>
    <xf numFmtId="0" fontId="6" fillId="0" borderId="3" xfId="0" applyFont="1" applyFill="1" applyBorder="1" applyAlignment="1">
      <alignment horizontal="left" vertical="top"/>
    </xf>
    <xf numFmtId="0" fontId="6" fillId="0" borderId="4" xfId="0" applyFont="1" applyFill="1" applyBorder="1" applyAlignment="1">
      <alignment horizontal="left"/>
    </xf>
    <xf numFmtId="14" fontId="4" fillId="0" borderId="13" xfId="0" applyNumberFormat="1" applyFont="1" applyFill="1" applyBorder="1" applyAlignment="1">
      <alignment vertical="top"/>
    </xf>
    <xf numFmtId="4" fontId="6" fillId="0" borderId="4" xfId="0" applyNumberFormat="1" applyFont="1" applyFill="1" applyBorder="1"/>
    <xf numFmtId="0" fontId="6" fillId="0" borderId="5" xfId="0" applyFont="1" applyFill="1" applyBorder="1" applyAlignment="1">
      <alignment horizontal="left"/>
    </xf>
    <xf numFmtId="4" fontId="6" fillId="0" borderId="5" xfId="0" applyNumberFormat="1" applyFont="1" applyFill="1" applyBorder="1"/>
    <xf numFmtId="0" fontId="6" fillId="0" borderId="0" xfId="0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top" wrapText="1"/>
    </xf>
    <xf numFmtId="4" fontId="6" fillId="0" borderId="26" xfId="0" applyNumberFormat="1" applyFont="1" applyFill="1" applyBorder="1" applyAlignment="1">
      <alignment vertical="top" wrapText="1"/>
    </xf>
    <xf numFmtId="43" fontId="6" fillId="0" borderId="3" xfId="6" applyNumberFormat="1" applyFont="1" applyFill="1" applyBorder="1" applyAlignment="1">
      <alignment horizontal="center" vertical="top" wrapText="1"/>
    </xf>
    <xf numFmtId="4" fontId="6" fillId="0" borderId="2" xfId="3" applyNumberFormat="1" applyFont="1" applyFill="1" applyBorder="1" applyAlignment="1">
      <alignment horizontal="center" vertical="top"/>
    </xf>
    <xf numFmtId="0" fontId="6" fillId="0" borderId="3" xfId="0" applyNumberFormat="1" applyFont="1" applyFill="1" applyBorder="1" applyAlignment="1">
      <alignment vertical="top" wrapText="1"/>
    </xf>
    <xf numFmtId="0" fontId="6" fillId="0" borderId="2" xfId="2" applyFont="1" applyFill="1" applyBorder="1" applyAlignment="1">
      <alignment horizontal="center" vertical="top" wrapText="1"/>
    </xf>
    <xf numFmtId="4" fontId="6" fillId="0" borderId="3" xfId="0" applyNumberFormat="1" applyFont="1" applyFill="1" applyBorder="1" applyAlignment="1">
      <alignment horizontal="center" vertical="top" wrapText="1"/>
    </xf>
    <xf numFmtId="4" fontId="6" fillId="0" borderId="7" xfId="0" applyNumberFormat="1" applyFont="1" applyFill="1" applyBorder="1" applyAlignment="1">
      <alignment vertical="top" wrapText="1"/>
    </xf>
    <xf numFmtId="43" fontId="6" fillId="0" borderId="2" xfId="6" applyNumberFormat="1" applyFont="1" applyFill="1" applyBorder="1" applyAlignment="1">
      <alignment horizontal="center" vertical="top" wrapText="1"/>
    </xf>
    <xf numFmtId="0" fontId="6" fillId="0" borderId="2" xfId="0" applyNumberFormat="1" applyFont="1" applyFill="1" applyBorder="1" applyAlignment="1">
      <alignment vertical="top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43" fontId="6" fillId="0" borderId="0" xfId="1" applyFont="1" applyFill="1" applyBorder="1" applyAlignment="1">
      <alignment horizontal="left" vertical="center"/>
    </xf>
    <xf numFmtId="43" fontId="6" fillId="0" borderId="0" xfId="1" applyFont="1" applyFill="1" applyBorder="1" applyAlignment="1">
      <alignment vertical="center" wrapText="1"/>
    </xf>
    <xf numFmtId="43" fontId="6" fillId="0" borderId="0" xfId="1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3" fontId="6" fillId="0" borderId="1" xfId="1" applyFont="1" applyFill="1" applyBorder="1" applyAlignment="1">
      <alignment horizontal="left" vertical="center"/>
    </xf>
    <xf numFmtId="43" fontId="6" fillId="0" borderId="1" xfId="1" applyFont="1" applyFill="1" applyBorder="1" applyAlignment="1">
      <alignment vertical="center" wrapText="1"/>
    </xf>
    <xf numFmtId="43" fontId="6" fillId="0" borderId="1" xfId="1" applyFont="1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43" fontId="6" fillId="0" borderId="3" xfId="13" applyFont="1" applyFill="1" applyBorder="1" applyAlignment="1">
      <alignment vertical="top" wrapText="1"/>
    </xf>
    <xf numFmtId="43" fontId="6" fillId="0" borderId="3" xfId="13" applyFont="1" applyFill="1" applyBorder="1" applyAlignment="1">
      <alignment vertical="top"/>
    </xf>
    <xf numFmtId="0" fontId="6" fillId="0" borderId="3" xfId="0" applyFont="1" applyFill="1" applyBorder="1" applyAlignment="1">
      <alignment horizontal="center" vertical="top" wrapText="1"/>
    </xf>
    <xf numFmtId="43" fontId="6" fillId="0" borderId="3" xfId="13" applyFont="1" applyFill="1" applyBorder="1" applyAlignment="1">
      <alignment vertical="center"/>
    </xf>
    <xf numFmtId="43" fontId="6" fillId="0" borderId="3" xfId="13" applyFont="1" applyFill="1" applyBorder="1" applyAlignment="1">
      <alignment vertical="center" wrapText="1"/>
    </xf>
    <xf numFmtId="43" fontId="6" fillId="0" borderId="4" xfId="13" applyFont="1" applyFill="1" applyBorder="1" applyAlignment="1">
      <alignment vertical="top" wrapText="1"/>
    </xf>
    <xf numFmtId="43" fontId="6" fillId="0" borderId="4" xfId="13" applyFont="1" applyFill="1" applyBorder="1" applyAlignment="1">
      <alignment vertical="top"/>
    </xf>
    <xf numFmtId="43" fontId="6" fillId="0" borderId="4" xfId="13" applyFont="1" applyFill="1" applyBorder="1" applyAlignment="1">
      <alignment horizontal="center" vertical="center" wrapText="1"/>
    </xf>
    <xf numFmtId="43" fontId="6" fillId="0" borderId="4" xfId="13" applyFont="1" applyFill="1" applyBorder="1" applyAlignment="1">
      <alignment vertical="center" wrapText="1"/>
    </xf>
    <xf numFmtId="43" fontId="6" fillId="0" borderId="9" xfId="13" applyFont="1" applyFill="1" applyBorder="1" applyAlignment="1">
      <alignment vertical="center" wrapText="1"/>
    </xf>
    <xf numFmtId="43" fontId="6" fillId="0" borderId="5" xfId="13" applyFont="1" applyFill="1" applyBorder="1" applyAlignment="1">
      <alignment vertical="top" wrapText="1"/>
    </xf>
    <xf numFmtId="43" fontId="6" fillId="0" borderId="5" xfId="13" applyFont="1" applyFill="1" applyBorder="1" applyAlignment="1">
      <alignment vertical="top"/>
    </xf>
    <xf numFmtId="43" fontId="6" fillId="0" borderId="5" xfId="13" applyFont="1" applyFill="1" applyBorder="1" applyAlignment="1">
      <alignment vertical="center"/>
    </xf>
    <xf numFmtId="43" fontId="6" fillId="0" borderId="11" xfId="13" applyFont="1" applyFill="1" applyBorder="1" applyAlignment="1">
      <alignment vertical="center" wrapText="1"/>
    </xf>
    <xf numFmtId="43" fontId="4" fillId="0" borderId="11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3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3" fontId="6" fillId="0" borderId="10" xfId="0" applyNumberFormat="1" applyFont="1" applyFill="1" applyBorder="1" applyAlignment="1">
      <alignment horizontal="center" vertical="center"/>
    </xf>
    <xf numFmtId="0" fontId="6" fillId="0" borderId="55" xfId="19" applyFont="1" applyFill="1" applyBorder="1" applyAlignment="1">
      <alignment horizontal="center" vertical="center"/>
    </xf>
    <xf numFmtId="0" fontId="6" fillId="0" borderId="0" xfId="19" applyFont="1" applyFill="1" applyBorder="1" applyAlignment="1">
      <alignment horizontal="center" vertical="center"/>
    </xf>
    <xf numFmtId="3" fontId="6" fillId="0" borderId="12" xfId="0" applyNumberFormat="1" applyFont="1" applyFill="1" applyBorder="1" applyAlignment="1">
      <alignment horizontal="center" vertical="center"/>
    </xf>
    <xf numFmtId="0" fontId="6" fillId="0" borderId="1" xfId="19" applyFont="1" applyFill="1" applyBorder="1" applyAlignment="1">
      <alignment horizontal="center" vertical="center"/>
    </xf>
    <xf numFmtId="3" fontId="6" fillId="0" borderId="23" xfId="0" applyNumberFormat="1" applyFont="1" applyFill="1" applyBorder="1" applyAlignment="1">
      <alignment horizontal="center" vertical="center"/>
    </xf>
    <xf numFmtId="0" fontId="6" fillId="0" borderId="64" xfId="19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4" fontId="5" fillId="0" borderId="2" xfId="6" applyNumberFormat="1" applyFont="1" applyFill="1" applyBorder="1" applyAlignment="1">
      <alignment horizontal="center" vertical="center" wrapText="1"/>
    </xf>
    <xf numFmtId="4" fontId="5" fillId="0" borderId="2" xfId="6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191" fontId="5" fillId="0" borderId="2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4" fontId="4" fillId="0" borderId="4" xfId="6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/>
    </xf>
    <xf numFmtId="4" fontId="4" fillId="0" borderId="5" xfId="6" applyNumberFormat="1" applyFont="1" applyFill="1" applyBorder="1" applyAlignment="1">
      <alignment horizontal="center" vertical="center" wrapText="1"/>
    </xf>
    <xf numFmtId="4" fontId="5" fillId="0" borderId="3" xfId="6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92" fontId="6" fillId="0" borderId="2" xfId="0" applyNumberFormat="1" applyFont="1" applyFill="1" applyBorder="1" applyAlignment="1">
      <alignment vertical="center"/>
    </xf>
    <xf numFmtId="43" fontId="6" fillId="0" borderId="6" xfId="13" applyFont="1" applyFill="1" applyBorder="1" applyAlignment="1">
      <alignment horizontal="center" vertical="center"/>
    </xf>
    <xf numFmtId="192" fontId="4" fillId="0" borderId="2" xfId="0" applyNumberFormat="1" applyFont="1" applyFill="1" applyBorder="1" applyAlignment="1">
      <alignment horizontal="center" vertical="center"/>
    </xf>
    <xf numFmtId="43" fontId="4" fillId="0" borderId="6" xfId="13" applyFont="1" applyFill="1" applyBorder="1" applyAlignment="1">
      <alignment horizontal="center" vertical="center"/>
    </xf>
    <xf numFmtId="0" fontId="6" fillId="0" borderId="0" xfId="0" applyFont="1" applyFill="1" applyAlignment="1">
      <alignment wrapText="1"/>
    </xf>
    <xf numFmtId="4" fontId="6" fillId="0" borderId="2" xfId="0" applyNumberFormat="1" applyFont="1" applyFill="1" applyBorder="1" applyAlignment="1">
      <alignment horizontal="right" vertical="center" wrapText="1"/>
    </xf>
    <xf numFmtId="43" fontId="6" fillId="0" borderId="5" xfId="1" applyFont="1" applyFill="1" applyBorder="1" applyAlignment="1">
      <alignment vertical="center"/>
    </xf>
    <xf numFmtId="43" fontId="4" fillId="0" borderId="2" xfId="1" applyFont="1" applyFill="1" applyBorder="1" applyAlignment="1">
      <alignment vertical="center"/>
    </xf>
    <xf numFmtId="43" fontId="4" fillId="0" borderId="2" xfId="1" applyFont="1" applyFill="1" applyBorder="1" applyAlignment="1">
      <alignment horizontal="right" vertical="center" wrapText="1"/>
    </xf>
    <xf numFmtId="43" fontId="11" fillId="0" borderId="0" xfId="1" applyFont="1" applyFill="1" applyBorder="1" applyAlignment="1">
      <alignment horizontal="left" vertical="top" wrapText="1"/>
    </xf>
    <xf numFmtId="43" fontId="6" fillId="0" borderId="0" xfId="0" applyNumberFormat="1" applyFont="1" applyFill="1" applyBorder="1" applyAlignment="1">
      <alignment vertical="top" wrapText="1"/>
    </xf>
    <xf numFmtId="190" fontId="8" fillId="0" borderId="0" xfId="0" applyNumberFormat="1" applyFont="1" applyFill="1" applyAlignment="1">
      <alignment horizontal="center" vertical="top" wrapText="1"/>
    </xf>
    <xf numFmtId="43" fontId="4" fillId="0" borderId="0" xfId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43" fontId="6" fillId="0" borderId="2" xfId="1" applyFont="1" applyFill="1" applyBorder="1" applyAlignment="1">
      <alignment horizontal="center" vertical="top"/>
    </xf>
    <xf numFmtId="43" fontId="4" fillId="0" borderId="2" xfId="1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center" vertical="top"/>
    </xf>
    <xf numFmtId="0" fontId="6" fillId="0" borderId="2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4" fontId="4" fillId="0" borderId="3" xfId="0" applyNumberFormat="1" applyFont="1" applyFill="1" applyBorder="1" applyAlignment="1">
      <alignment horizontal="center" vertical="top" wrapText="1"/>
    </xf>
    <xf numFmtId="4" fontId="4" fillId="0" borderId="4" xfId="0" applyNumberFormat="1" applyFont="1" applyFill="1" applyBorder="1" applyAlignment="1">
      <alignment horizontal="center" vertical="top" wrapText="1"/>
    </xf>
    <xf numFmtId="0" fontId="24" fillId="0" borderId="2" xfId="0" applyFont="1" applyFill="1" applyBorder="1" applyAlignment="1">
      <alignment horizontal="center" vertical="center" wrapText="1" shrinkToFit="1"/>
    </xf>
    <xf numFmtId="0" fontId="24" fillId="0" borderId="2" xfId="0" applyFont="1" applyBorder="1" applyAlignment="1">
      <alignment horizontal="left" vertical="center" wrapText="1"/>
    </xf>
    <xf numFmtId="4" fontId="24" fillId="0" borderId="2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 shrinkToFit="1"/>
    </xf>
    <xf numFmtId="0" fontId="24" fillId="0" borderId="3" xfId="0" applyFont="1" applyBorder="1" applyAlignment="1">
      <alignment horizontal="center" vertical="center" wrapText="1" shrinkToFit="1"/>
    </xf>
    <xf numFmtId="43" fontId="24" fillId="0" borderId="3" xfId="1" applyFont="1" applyBorder="1" applyAlignment="1">
      <alignment horizontal="center" vertical="center" wrapText="1" shrinkToFit="1"/>
    </xf>
    <xf numFmtId="0" fontId="24" fillId="0" borderId="4" xfId="0" applyFont="1" applyBorder="1" applyAlignment="1">
      <alignment horizontal="center" vertical="center" wrapText="1" shrinkToFit="1"/>
    </xf>
    <xf numFmtId="43" fontId="24" fillId="0" borderId="4" xfId="1" applyFont="1" applyBorder="1" applyAlignment="1">
      <alignment horizontal="center" vertical="center" wrapText="1" shrinkToFit="1"/>
    </xf>
    <xf numFmtId="0" fontId="24" fillId="0" borderId="5" xfId="0" applyFont="1" applyBorder="1" applyAlignment="1">
      <alignment horizontal="center" vertical="center" wrapText="1" shrinkToFit="1"/>
    </xf>
    <xf numFmtId="43" fontId="24" fillId="0" borderId="5" xfId="1" applyFont="1" applyBorder="1" applyAlignment="1">
      <alignment horizontal="center" vertical="center" wrapText="1" shrinkToFit="1"/>
    </xf>
    <xf numFmtId="49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5" fillId="0" borderId="0" xfId="1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left" vertical="center" wrapText="1"/>
    </xf>
    <xf numFmtId="43" fontId="4" fillId="0" borderId="23" xfId="1" applyFont="1" applyBorder="1" applyAlignment="1">
      <alignment horizontal="center" vertical="center" wrapText="1"/>
    </xf>
    <xf numFmtId="43" fontId="4" fillId="0" borderId="3" xfId="1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43" fontId="4" fillId="0" borderId="26" xfId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43" fontId="4" fillId="0" borderId="10" xfId="1" applyFont="1" applyBorder="1" applyAlignment="1">
      <alignment horizontal="center" vertical="center" wrapText="1"/>
    </xf>
    <xf numFmtId="43" fontId="4" fillId="0" borderId="4" xfId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43" fontId="4" fillId="0" borderId="0" xfId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43" fontId="4" fillId="0" borderId="26" xfId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43" fontId="4" fillId="0" borderId="0" xfId="1" applyFont="1" applyAlignment="1">
      <alignment horizontal="righ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43" fontId="4" fillId="0" borderId="12" xfId="1" applyFont="1" applyBorder="1" applyAlignment="1">
      <alignment horizontal="center" vertical="center" wrapText="1"/>
    </xf>
    <xf numFmtId="43" fontId="4" fillId="0" borderId="5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43" fontId="4" fillId="0" borderId="1" xfId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3" fontId="4" fillId="0" borderId="26" xfId="1" applyFont="1" applyBorder="1" applyAlignment="1">
      <alignment horizontal="right" vertical="center"/>
    </xf>
    <xf numFmtId="43" fontId="4" fillId="0" borderId="0" xfId="1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43" fontId="4" fillId="0" borderId="0" xfId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6" fillId="0" borderId="65" xfId="0" applyFont="1" applyBorder="1" applyAlignment="1">
      <alignment wrapText="1"/>
    </xf>
    <xf numFmtId="4" fontId="6" fillId="0" borderId="65" xfId="0" applyNumberFormat="1" applyFont="1" applyBorder="1" applyAlignment="1">
      <alignment horizontal="right" wrapText="1"/>
    </xf>
    <xf numFmtId="0" fontId="6" fillId="0" borderId="45" xfId="0" applyFont="1" applyBorder="1" applyAlignment="1">
      <alignment wrapText="1"/>
    </xf>
    <xf numFmtId="4" fontId="6" fillId="0" borderId="45" xfId="0" applyNumberFormat="1" applyFont="1" applyBorder="1" applyAlignment="1">
      <alignment horizontal="right" wrapText="1"/>
    </xf>
    <xf numFmtId="0" fontId="6" fillId="0" borderId="45" xfId="0" applyFont="1" applyBorder="1" applyAlignment="1">
      <alignment vertical="top" wrapText="1"/>
    </xf>
    <xf numFmtId="0" fontId="6" fillId="0" borderId="66" xfId="0" applyFont="1" applyBorder="1" applyAlignment="1">
      <alignment horizontal="center" vertical="top" wrapText="1"/>
    </xf>
    <xf numFmtId="4" fontId="6" fillId="0" borderId="45" xfId="0" applyNumberFormat="1" applyFont="1" applyBorder="1" applyAlignment="1">
      <alignment horizontal="right" vertical="top" wrapText="1"/>
    </xf>
    <xf numFmtId="0" fontId="6" fillId="0" borderId="45" xfId="0" applyFont="1" applyBorder="1" applyAlignment="1">
      <alignment horizontal="center" vertical="top" wrapText="1"/>
    </xf>
    <xf numFmtId="0" fontId="6" fillId="0" borderId="45" xfId="0" applyFont="1" applyBorder="1" applyAlignment="1">
      <alignment horizontal="right" vertical="top" wrapText="1"/>
    </xf>
    <xf numFmtId="14" fontId="6" fillId="0" borderId="45" xfId="0" applyNumberFormat="1" applyFont="1" applyBorder="1" applyAlignment="1">
      <alignment horizontal="center" vertical="top" wrapText="1"/>
    </xf>
    <xf numFmtId="43" fontId="4" fillId="0" borderId="10" xfId="6" applyFont="1" applyFill="1" applyBorder="1" applyAlignment="1">
      <alignment vertical="top" wrapText="1"/>
    </xf>
    <xf numFmtId="43" fontId="11" fillId="0" borderId="12" xfId="6" applyFont="1" applyFill="1" applyBorder="1" applyAlignment="1">
      <alignment vertical="top" wrapText="1"/>
    </xf>
    <xf numFmtId="0" fontId="11" fillId="0" borderId="0" xfId="0" applyFont="1" applyFill="1" applyAlignment="1">
      <alignment horizontal="center" vertical="top" wrapText="1"/>
    </xf>
    <xf numFmtId="0" fontId="11" fillId="0" borderId="0" xfId="0" applyFont="1" applyFill="1" applyAlignment="1">
      <alignment horizontal="center" vertical="center" wrapText="1"/>
    </xf>
    <xf numFmtId="4" fontId="8" fillId="0" borderId="3" xfId="3" applyNumberFormat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top" wrapText="1"/>
    </xf>
    <xf numFmtId="0" fontId="17" fillId="0" borderId="4" xfId="0" applyFont="1" applyFill="1" applyBorder="1" applyAlignment="1">
      <alignment horizontal="center" vertical="top" wrapText="1"/>
    </xf>
    <xf numFmtId="0" fontId="17" fillId="0" borderId="5" xfId="0" applyFont="1" applyFill="1" applyBorder="1" applyAlignment="1">
      <alignment horizontal="center" vertical="top" wrapText="1"/>
    </xf>
    <xf numFmtId="0" fontId="8" fillId="0" borderId="2" xfId="5" applyFont="1" applyFill="1" applyBorder="1" applyAlignment="1">
      <alignment horizontal="center" vertical="top" wrapText="1"/>
    </xf>
    <xf numFmtId="0" fontId="11" fillId="0" borderId="0" xfId="0" applyFont="1" applyFill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4" fontId="4" fillId="0" borderId="4" xfId="16" applyNumberFormat="1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5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 wrapText="1"/>
    </xf>
    <xf numFmtId="0" fontId="16" fillId="0" borderId="0" xfId="0" applyFont="1" applyFill="1" applyBorder="1" applyAlignment="1">
      <alignment horizontal="center" wrapText="1"/>
    </xf>
    <xf numFmtId="4" fontId="6" fillId="0" borderId="3" xfId="0" applyNumberFormat="1" applyFont="1" applyFill="1" applyBorder="1" applyAlignment="1">
      <alignment horizontal="left" wrapText="1"/>
    </xf>
    <xf numFmtId="0" fontId="8" fillId="0" borderId="6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5" fillId="0" borderId="0" xfId="0" applyFont="1" applyFill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3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4" fontId="4" fillId="0" borderId="3" xfId="0" applyNumberFormat="1" applyFont="1" applyBorder="1" applyAlignment="1">
      <alignment vertical="top"/>
    </xf>
    <xf numFmtId="0" fontId="4" fillId="0" borderId="4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4" fontId="4" fillId="0" borderId="4" xfId="0" applyNumberFormat="1" applyFont="1" applyBorder="1" applyAlignment="1">
      <alignment vertical="top"/>
    </xf>
    <xf numFmtId="4" fontId="4" fillId="0" borderId="5" xfId="0" applyNumberFormat="1" applyFont="1" applyBorder="1" applyAlignment="1">
      <alignment vertical="top"/>
    </xf>
    <xf numFmtId="14" fontId="4" fillId="0" borderId="3" xfId="0" applyNumberFormat="1" applyFont="1" applyBorder="1" applyAlignment="1">
      <alignment horizontal="center" vertical="top"/>
    </xf>
    <xf numFmtId="0" fontId="4" fillId="0" borderId="23" xfId="0" applyFont="1" applyBorder="1" applyAlignment="1">
      <alignment horizontal="center" vertical="top"/>
    </xf>
    <xf numFmtId="0" fontId="4" fillId="0" borderId="26" xfId="0" applyFont="1" applyBorder="1" applyAlignment="1">
      <alignment vertical="top" wrapText="1"/>
    </xf>
    <xf numFmtId="4" fontId="4" fillId="0" borderId="26" xfId="0" applyNumberFormat="1" applyFont="1" applyBorder="1" applyAlignment="1">
      <alignment vertical="top"/>
    </xf>
    <xf numFmtId="14" fontId="4" fillId="0" borderId="13" xfId="0" applyNumberFormat="1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/>
    </xf>
    <xf numFmtId="4" fontId="4" fillId="0" borderId="0" xfId="0" applyNumberFormat="1" applyFont="1" applyBorder="1" applyAlignment="1">
      <alignment vertical="top"/>
    </xf>
    <xf numFmtId="0" fontId="4" fillId="0" borderId="9" xfId="0" applyFont="1" applyBorder="1" applyAlignment="1">
      <alignment horizontal="center" vertical="top"/>
    </xf>
    <xf numFmtId="0" fontId="4" fillId="0" borderId="12" xfId="0" applyFont="1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4" fontId="4" fillId="0" borderId="1" xfId="0" applyNumberFormat="1" applyFont="1" applyBorder="1" applyAlignment="1">
      <alignment vertical="top"/>
    </xf>
    <xf numFmtId="0" fontId="4" fillId="0" borderId="11" xfId="0" applyFont="1" applyBorder="1" applyAlignment="1">
      <alignment horizontal="center" vertical="top"/>
    </xf>
    <xf numFmtId="4" fontId="4" fillId="0" borderId="23" xfId="0" applyNumberFormat="1" applyFont="1" applyBorder="1" applyAlignment="1">
      <alignment vertical="top"/>
    </xf>
    <xf numFmtId="0" fontId="4" fillId="0" borderId="10" xfId="0" applyFont="1" applyBorder="1" applyAlignment="1">
      <alignment vertical="top"/>
    </xf>
    <xf numFmtId="0" fontId="4" fillId="0" borderId="12" xfId="0" applyFont="1" applyBorder="1" applyAlignment="1">
      <alignment vertical="top"/>
    </xf>
    <xf numFmtId="14" fontId="4" fillId="0" borderId="4" xfId="0" applyNumberFormat="1" applyFont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14" applyFont="1" applyFill="1" applyBorder="1" applyAlignment="1">
      <alignment horizontal="center" vertical="center" wrapText="1"/>
    </xf>
    <xf numFmtId="0" fontId="5" fillId="0" borderId="0" xfId="15" applyFont="1" applyFill="1" applyAlignment="1">
      <alignment horizontal="center" vertical="top" wrapText="1"/>
    </xf>
    <xf numFmtId="187" fontId="6" fillId="0" borderId="4" xfId="0" applyNumberFormat="1" applyFont="1" applyFill="1" applyBorder="1" applyAlignment="1">
      <alignment horizontal="center" vertical="center" wrapText="1"/>
    </xf>
    <xf numFmtId="187" fontId="6" fillId="0" borderId="5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center" wrapText="1"/>
    </xf>
    <xf numFmtId="0" fontId="6" fillId="0" borderId="5" xfId="0" applyFont="1" applyFill="1" applyBorder="1" applyAlignment="1">
      <alignment wrapText="1"/>
    </xf>
    <xf numFmtId="0" fontId="4" fillId="0" borderId="4" xfId="0" applyFont="1" applyFill="1" applyBorder="1" applyAlignment="1">
      <alignment wrapText="1"/>
    </xf>
    <xf numFmtId="0" fontId="4" fillId="0" borderId="5" xfId="0" applyFont="1" applyFill="1" applyBorder="1" applyAlignment="1">
      <alignment wrapText="1"/>
    </xf>
    <xf numFmtId="0" fontId="4" fillId="0" borderId="3" xfId="0" applyFont="1" applyFill="1" applyBorder="1" applyAlignment="1">
      <alignment wrapText="1"/>
    </xf>
    <xf numFmtId="0" fontId="5" fillId="0" borderId="0" xfId="0" applyFont="1" applyFill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23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26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vertical="top" wrapText="1"/>
    </xf>
    <xf numFmtId="4" fontId="4" fillId="0" borderId="2" xfId="0" applyNumberFormat="1" applyFont="1" applyBorder="1" applyAlignment="1">
      <alignment vertical="top"/>
    </xf>
    <xf numFmtId="0" fontId="4" fillId="0" borderId="2" xfId="0" applyFont="1" applyBorder="1" applyAlignment="1">
      <alignment horizontal="center" vertical="top" wrapText="1"/>
    </xf>
    <xf numFmtId="14" fontId="4" fillId="0" borderId="2" xfId="0" applyNumberFormat="1" applyFont="1" applyBorder="1" applyAlignment="1">
      <alignment horizontal="center" vertical="top"/>
    </xf>
    <xf numFmtId="0" fontId="6" fillId="0" borderId="0" xfId="9" applyFont="1" applyFill="1" applyBorder="1" applyAlignment="1">
      <alignment horizontal="left" vertical="center" wrapText="1"/>
    </xf>
    <xf numFmtId="4" fontId="6" fillId="0" borderId="0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 vertical="center"/>
    </xf>
    <xf numFmtId="187" fontId="6" fillId="0" borderId="0" xfId="0" applyNumberFormat="1" applyFont="1" applyFill="1" applyBorder="1" applyAlignment="1">
      <alignment horizontal="center" vertical="center" wrapText="1"/>
    </xf>
    <xf numFmtId="0" fontId="6" fillId="0" borderId="67" xfId="0" applyFont="1" applyFill="1" applyBorder="1" applyAlignment="1">
      <alignment wrapText="1"/>
    </xf>
    <xf numFmtId="0" fontId="6" fillId="0" borderId="67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wrapText="1"/>
    </xf>
    <xf numFmtId="4" fontId="6" fillId="0" borderId="2" xfId="0" applyNumberFormat="1" applyFont="1" applyFill="1" applyBorder="1" applyAlignment="1">
      <alignment horizontal="right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vertical="top" wrapText="1"/>
    </xf>
    <xf numFmtId="4" fontId="6" fillId="0" borderId="2" xfId="0" applyNumberFormat="1" applyFont="1" applyBorder="1" applyAlignment="1">
      <alignment horizontal="right" vertical="top" wrapText="1"/>
    </xf>
    <xf numFmtId="14" fontId="6" fillId="0" borderId="2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10" fillId="0" borderId="0" xfId="0" applyFont="1" applyFill="1" applyAlignment="1">
      <alignment horizontal="center" vertical="top" wrapText="1"/>
    </xf>
    <xf numFmtId="0" fontId="6" fillId="0" borderId="47" xfId="0" applyFont="1" applyBorder="1" applyAlignment="1">
      <alignment vertical="center" wrapText="1"/>
    </xf>
    <xf numFmtId="0" fontId="6" fillId="0" borderId="46" xfId="0" applyFont="1" applyBorder="1" applyAlignment="1">
      <alignment vertical="center" wrapText="1"/>
    </xf>
    <xf numFmtId="0" fontId="6" fillId="0" borderId="44" xfId="0" applyFont="1" applyBorder="1" applyAlignment="1">
      <alignment vertical="center" wrapText="1"/>
    </xf>
    <xf numFmtId="4" fontId="6" fillId="0" borderId="47" xfId="0" applyNumberFormat="1" applyFont="1" applyBorder="1" applyAlignment="1">
      <alignment horizontal="right" vertical="center" wrapText="1"/>
    </xf>
    <xf numFmtId="4" fontId="6" fillId="0" borderId="46" xfId="0" applyNumberFormat="1" applyFont="1" applyBorder="1" applyAlignment="1">
      <alignment horizontal="right" vertical="center" wrapText="1"/>
    </xf>
    <xf numFmtId="4" fontId="6" fillId="0" borderId="44" xfId="0" applyNumberFormat="1" applyFont="1" applyBorder="1" applyAlignment="1">
      <alignment horizontal="right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14" fontId="6" fillId="0" borderId="47" xfId="0" applyNumberFormat="1" applyFont="1" applyBorder="1" applyAlignment="1">
      <alignment horizontal="center" vertical="center" wrapText="1"/>
    </xf>
    <xf numFmtId="14" fontId="6" fillId="0" borderId="46" xfId="0" applyNumberFormat="1" applyFont="1" applyBorder="1" applyAlignment="1">
      <alignment horizontal="center" vertical="center" wrapText="1"/>
    </xf>
    <xf numFmtId="14" fontId="6" fillId="0" borderId="44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4" fontId="6" fillId="0" borderId="2" xfId="0" applyNumberFormat="1" applyFont="1" applyBorder="1" applyAlignment="1">
      <alignment horizontal="right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3" fontId="5" fillId="0" borderId="3" xfId="1" applyFont="1" applyBorder="1" applyAlignment="1">
      <alignment horizontal="center" vertical="center" wrapText="1"/>
    </xf>
    <xf numFmtId="43" fontId="5" fillId="0" borderId="4" xfId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top" shrinkToFit="1"/>
    </xf>
    <xf numFmtId="0" fontId="24" fillId="0" borderId="4" xfId="0" applyFont="1" applyBorder="1" applyAlignment="1">
      <alignment horizontal="center" vertical="top" shrinkToFit="1"/>
    </xf>
    <xf numFmtId="0" fontId="24" fillId="0" borderId="5" xfId="0" applyFont="1" applyBorder="1" applyAlignment="1">
      <alignment horizontal="center" vertical="top" shrinkToFit="1"/>
    </xf>
    <xf numFmtId="0" fontId="24" fillId="0" borderId="3" xfId="0" applyFont="1" applyBorder="1" applyAlignment="1">
      <alignment vertical="top" wrapText="1" shrinkToFit="1"/>
    </xf>
    <xf numFmtId="0" fontId="24" fillId="0" borderId="4" xfId="0" applyFont="1" applyBorder="1" applyAlignment="1">
      <alignment vertical="top" wrapText="1" shrinkToFit="1"/>
    </xf>
    <xf numFmtId="0" fontId="24" fillId="0" borderId="5" xfId="0" applyFont="1" applyBorder="1" applyAlignment="1">
      <alignment vertical="top" wrapText="1" shrinkToFit="1"/>
    </xf>
    <xf numFmtId="4" fontId="26" fillId="0" borderId="3" xfId="0" applyNumberFormat="1" applyFont="1" applyBorder="1" applyAlignment="1">
      <alignment horizontal="center" vertical="top"/>
    </xf>
    <xf numFmtId="4" fontId="26" fillId="0" borderId="4" xfId="0" applyNumberFormat="1" applyFont="1" applyBorder="1" applyAlignment="1">
      <alignment horizontal="center" vertical="top"/>
    </xf>
    <xf numFmtId="4" fontId="26" fillId="0" borderId="5" xfId="0" applyNumberFormat="1" applyFont="1" applyBorder="1" applyAlignment="1">
      <alignment horizontal="center" vertical="top"/>
    </xf>
    <xf numFmtId="4" fontId="24" fillId="0" borderId="3" xfId="0" applyNumberFormat="1" applyFont="1" applyBorder="1" applyAlignment="1">
      <alignment horizontal="center" vertical="top"/>
    </xf>
    <xf numFmtId="4" fontId="24" fillId="0" borderId="4" xfId="0" applyNumberFormat="1" applyFont="1" applyBorder="1" applyAlignment="1">
      <alignment horizontal="center" vertical="top"/>
    </xf>
    <xf numFmtId="4" fontId="24" fillId="0" borderId="5" xfId="0" applyNumberFormat="1" applyFont="1" applyBorder="1" applyAlignment="1">
      <alignment horizontal="center" vertical="top"/>
    </xf>
    <xf numFmtId="0" fontId="24" fillId="0" borderId="3" xfId="0" applyFont="1" applyBorder="1" applyAlignment="1">
      <alignment horizontal="center" vertical="top" wrapText="1" shrinkToFit="1"/>
    </xf>
    <xf numFmtId="0" fontId="24" fillId="0" borderId="4" xfId="0" applyFont="1" applyBorder="1" applyAlignment="1">
      <alignment horizontal="center" vertical="top" wrapText="1" shrinkToFit="1"/>
    </xf>
    <xf numFmtId="0" fontId="24" fillId="0" borderId="5" xfId="0" applyFont="1" applyBorder="1" applyAlignment="1">
      <alignment horizontal="center" vertical="top" wrapText="1" shrinkToFit="1"/>
    </xf>
    <xf numFmtId="43" fontId="24" fillId="0" borderId="3" xfId="1" applyFont="1" applyBorder="1" applyAlignment="1">
      <alignment horizontal="center" vertical="top" wrapText="1" shrinkToFit="1"/>
    </xf>
    <xf numFmtId="43" fontId="24" fillId="0" borderId="4" xfId="1" applyFont="1" applyBorder="1" applyAlignment="1">
      <alignment horizontal="center" vertical="top" wrapText="1" shrinkToFit="1"/>
    </xf>
    <xf numFmtId="43" fontId="24" fillId="0" borderId="5" xfId="1" applyFont="1" applyBorder="1" applyAlignment="1">
      <alignment horizontal="center" vertical="top" wrapText="1" shrinkToFit="1"/>
    </xf>
    <xf numFmtId="1" fontId="24" fillId="0" borderId="3" xfId="0" applyNumberFormat="1" applyFont="1" applyBorder="1" applyAlignment="1">
      <alignment horizontal="center" vertical="top" wrapText="1" shrinkToFit="1"/>
    </xf>
    <xf numFmtId="1" fontId="24" fillId="0" borderId="4" xfId="0" applyNumberFormat="1" applyFont="1" applyBorder="1" applyAlignment="1">
      <alignment horizontal="center" vertical="top" wrapText="1" shrinkToFit="1"/>
    </xf>
    <xf numFmtId="1" fontId="24" fillId="0" borderId="5" xfId="0" applyNumberFormat="1" applyFont="1" applyBorder="1" applyAlignment="1">
      <alignment horizontal="center" vertical="top" wrapText="1" shrinkToFit="1"/>
    </xf>
    <xf numFmtId="0" fontId="25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 wrapText="1" shrinkToFit="1"/>
    </xf>
    <xf numFmtId="0" fontId="24" fillId="0" borderId="2" xfId="0" applyNumberFormat="1" applyFont="1" applyFill="1" applyBorder="1" applyAlignment="1">
      <alignment horizontal="center" vertical="center" shrinkToFit="1"/>
    </xf>
    <xf numFmtId="43" fontId="24" fillId="0" borderId="2" xfId="1" applyFont="1" applyFill="1" applyBorder="1" applyAlignment="1">
      <alignment horizontal="center" vertical="center" wrapText="1" shrinkToFit="1"/>
    </xf>
    <xf numFmtId="0" fontId="24" fillId="0" borderId="2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4" fontId="4" fillId="0" borderId="13" xfId="1" applyNumberFormat="1" applyFont="1" applyFill="1" applyBorder="1" applyAlignment="1">
      <alignment horizontal="center" vertical="center" wrapText="1"/>
    </xf>
    <xf numFmtId="4" fontId="4" fillId="0" borderId="9" xfId="1" applyNumberFormat="1" applyFont="1" applyFill="1" applyBorder="1" applyAlignment="1">
      <alignment horizontal="center" vertical="center" wrapText="1"/>
    </xf>
    <xf numFmtId="4" fontId="4" fillId="0" borderId="11" xfId="1" applyNumberFormat="1" applyFont="1" applyFill="1" applyBorder="1" applyAlignment="1">
      <alignment horizontal="center" vertical="center" wrapText="1"/>
    </xf>
    <xf numFmtId="4" fontId="4" fillId="0" borderId="3" xfId="1" applyNumberFormat="1" applyFont="1" applyFill="1" applyBorder="1" applyAlignment="1">
      <alignment horizontal="center" vertical="center" wrapText="1"/>
    </xf>
    <xf numFmtId="4" fontId="4" fillId="0" borderId="4" xfId="1" applyNumberFormat="1" applyFont="1" applyFill="1" applyBorder="1" applyAlignment="1">
      <alignment horizontal="center" vertical="center" wrapText="1"/>
    </xf>
    <xf numFmtId="4" fontId="4" fillId="0" borderId="5" xfId="1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4" fontId="5" fillId="0" borderId="5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" fontId="4" fillId="0" borderId="4" xfId="6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191" fontId="5" fillId="0" borderId="2" xfId="0" applyNumberFormat="1" applyFont="1" applyFill="1" applyBorder="1" applyAlignment="1">
      <alignment horizontal="center" vertical="center"/>
    </xf>
    <xf numFmtId="4" fontId="5" fillId="0" borderId="3" xfId="6" applyNumberFormat="1" applyFont="1" applyFill="1" applyBorder="1" applyAlignment="1">
      <alignment horizontal="center" vertical="center" wrapText="1"/>
    </xf>
    <xf numFmtId="4" fontId="5" fillId="0" borderId="4" xfId="6" applyNumberFormat="1" applyFont="1" applyFill="1" applyBorder="1" applyAlignment="1">
      <alignment horizontal="center" vertical="center" wrapText="1"/>
    </xf>
    <xf numFmtId="191" fontId="5" fillId="0" borderId="3" xfId="0" applyNumberFormat="1" applyFont="1" applyFill="1" applyBorder="1" applyAlignment="1">
      <alignment horizontal="center" vertical="center"/>
    </xf>
    <xf numFmtId="191" fontId="5" fillId="0" borderId="4" xfId="0" applyNumberFormat="1" applyFont="1" applyFill="1" applyBorder="1" applyAlignment="1">
      <alignment horizontal="center" vertical="center"/>
    </xf>
    <xf numFmtId="191" fontId="5" fillId="0" borderId="5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3" fontId="5" fillId="0" borderId="2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3" fontId="8" fillId="0" borderId="48" xfId="0" applyNumberFormat="1" applyFont="1" applyFill="1" applyBorder="1" applyAlignment="1">
      <alignment horizontal="center" vertical="center"/>
    </xf>
    <xf numFmtId="3" fontId="8" fillId="0" borderId="54" xfId="0" applyNumberFormat="1" applyFont="1" applyFill="1" applyBorder="1" applyAlignment="1">
      <alignment horizontal="center" vertical="center"/>
    </xf>
    <xf numFmtId="3" fontId="8" fillId="0" borderId="59" xfId="0" applyNumberFormat="1" applyFont="1" applyFill="1" applyBorder="1" applyAlignment="1">
      <alignment horizontal="center" vertical="center"/>
    </xf>
    <xf numFmtId="0" fontId="8" fillId="0" borderId="49" xfId="0" applyFont="1" applyFill="1" applyBorder="1" applyAlignment="1">
      <alignment horizontal="center" vertical="center" wrapText="1"/>
    </xf>
    <xf numFmtId="0" fontId="8" fillId="0" borderId="50" xfId="0" applyFont="1" applyFill="1" applyBorder="1" applyAlignment="1">
      <alignment horizontal="center" vertical="center"/>
    </xf>
    <xf numFmtId="0" fontId="8" fillId="0" borderId="55" xfId="0" applyFont="1" applyFill="1" applyBorder="1" applyAlignment="1">
      <alignment horizontal="center" vertical="center"/>
    </xf>
    <xf numFmtId="0" fontId="8" fillId="0" borderId="60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52" xfId="0" applyFont="1" applyFill="1" applyBorder="1" applyAlignment="1">
      <alignment horizontal="center" vertical="center"/>
    </xf>
    <xf numFmtId="0" fontId="8" fillId="0" borderId="56" xfId="0" applyFont="1" applyFill="1" applyBorder="1" applyAlignment="1">
      <alignment horizontal="center" vertical="center"/>
    </xf>
    <xf numFmtId="0" fontId="8" fillId="0" borderId="57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43" fontId="6" fillId="0" borderId="3" xfId="13" applyFont="1" applyFill="1" applyBorder="1" applyAlignment="1">
      <alignment horizontal="center" vertical="top" wrapText="1"/>
    </xf>
    <xf numFmtId="43" fontId="6" fillId="0" borderId="4" xfId="13" applyFont="1" applyFill="1" applyBorder="1" applyAlignment="1">
      <alignment horizontal="center" vertical="top"/>
    </xf>
    <xf numFmtId="43" fontId="6" fillId="0" borderId="5" xfId="13" applyFont="1" applyFill="1" applyBorder="1" applyAlignment="1">
      <alignment horizontal="center" vertical="top"/>
    </xf>
    <xf numFmtId="0" fontId="8" fillId="0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/>
    </xf>
    <xf numFmtId="0" fontId="8" fillId="0" borderId="0" xfId="0" applyFont="1" applyFill="1" applyAlignment="1">
      <alignment horizont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4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91" fontId="6" fillId="0" borderId="3" xfId="0" applyNumberFormat="1" applyFont="1" applyFill="1" applyBorder="1" applyAlignment="1">
      <alignment horizontal="center" vertical="center" wrapText="1"/>
    </xf>
    <xf numFmtId="191" fontId="6" fillId="0" borderId="4" xfId="0" applyNumberFormat="1" applyFont="1" applyFill="1" applyBorder="1" applyAlignment="1">
      <alignment horizontal="center" vertical="center" wrapText="1"/>
    </xf>
    <xf numFmtId="191" fontId="6" fillId="0" borderId="3" xfId="0" applyNumberFormat="1" applyFont="1" applyFill="1" applyBorder="1" applyAlignment="1">
      <alignment horizontal="center" vertical="top" wrapText="1"/>
    </xf>
    <xf numFmtId="191" fontId="6" fillId="0" borderId="4" xfId="0" applyNumberFormat="1" applyFont="1" applyFill="1" applyBorder="1" applyAlignment="1">
      <alignment horizontal="center" vertical="top" wrapText="1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quotePrefix="1" applyFont="1" applyFill="1" applyBorder="1" applyAlignment="1">
      <alignment horizontal="center" vertical="center" wrapText="1"/>
    </xf>
    <xf numFmtId="0" fontId="4" fillId="0" borderId="8" xfId="0" quotePrefix="1" applyFont="1" applyFill="1" applyBorder="1" applyAlignment="1">
      <alignment horizontal="center" vertical="center" wrapText="1"/>
    </xf>
    <xf numFmtId="0" fontId="5" fillId="0" borderId="0" xfId="5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8" fillId="0" borderId="0" xfId="5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6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top"/>
    </xf>
    <xf numFmtId="0" fontId="16" fillId="0" borderId="21" xfId="10" quotePrefix="1" applyFont="1" applyFill="1" applyBorder="1" applyAlignment="1">
      <alignment horizontal="center" vertical="top" wrapText="1"/>
    </xf>
    <xf numFmtId="0" fontId="16" fillId="0" borderId="7" xfId="10" quotePrefix="1" applyFont="1" applyFill="1" applyBorder="1" applyAlignment="1">
      <alignment horizontal="center" vertical="top" wrapText="1"/>
    </xf>
    <xf numFmtId="0" fontId="16" fillId="0" borderId="22" xfId="10" quotePrefix="1" applyFont="1" applyFill="1" applyBorder="1" applyAlignment="1">
      <alignment horizontal="center" vertical="top" wrapText="1"/>
    </xf>
    <xf numFmtId="0" fontId="4" fillId="0" borderId="6" xfId="0" quotePrefix="1" applyFont="1" applyFill="1" applyBorder="1" applyAlignment="1">
      <alignment horizontal="center" vertical="top" wrapText="1"/>
    </xf>
    <xf numFmtId="0" fontId="4" fillId="0" borderId="7" xfId="0" quotePrefix="1" applyFont="1" applyFill="1" applyBorder="1" applyAlignment="1">
      <alignment horizontal="center" vertical="top" wrapText="1"/>
    </xf>
    <xf numFmtId="0" fontId="4" fillId="0" borderId="8" xfId="0" quotePrefix="1" applyFont="1" applyFill="1" applyBorder="1" applyAlignment="1">
      <alignment horizontal="center" vertical="top" wrapText="1"/>
    </xf>
    <xf numFmtId="0" fontId="15" fillId="0" borderId="0" xfId="10" applyFont="1" applyFill="1" applyAlignment="1">
      <alignment horizontal="center" vertical="top" wrapText="1"/>
    </xf>
    <xf numFmtId="0" fontId="15" fillId="0" borderId="14" xfId="10" applyFont="1" applyFill="1" applyBorder="1" applyAlignment="1">
      <alignment horizontal="center" vertical="center"/>
    </xf>
    <xf numFmtId="0" fontId="15" fillId="0" borderId="19" xfId="10" applyFont="1" applyFill="1" applyBorder="1" applyAlignment="1">
      <alignment horizontal="center" vertical="center"/>
    </xf>
    <xf numFmtId="0" fontId="15" fillId="0" borderId="15" xfId="10" applyFont="1" applyFill="1" applyBorder="1" applyAlignment="1">
      <alignment horizontal="center" vertical="center" wrapText="1"/>
    </xf>
    <xf numFmtId="0" fontId="15" fillId="0" borderId="5" xfId="10" applyFont="1" applyFill="1" applyBorder="1" applyAlignment="1">
      <alignment horizontal="center" vertical="center" wrapText="1"/>
    </xf>
    <xf numFmtId="0" fontId="15" fillId="0" borderId="16" xfId="10" applyFont="1" applyFill="1" applyBorder="1" applyAlignment="1">
      <alignment horizontal="center" vertical="center"/>
    </xf>
    <xf numFmtId="0" fontId="15" fillId="0" borderId="17" xfId="10" applyFont="1" applyFill="1" applyBorder="1" applyAlignment="1">
      <alignment horizontal="center" vertical="center"/>
    </xf>
    <xf numFmtId="0" fontId="15" fillId="0" borderId="18" xfId="10" applyFont="1" applyFill="1" applyBorder="1" applyAlignment="1">
      <alignment horizontal="center" vertical="center" wrapText="1"/>
    </xf>
    <xf numFmtId="0" fontId="15" fillId="0" borderId="20" xfId="1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top"/>
    </xf>
    <xf numFmtId="0" fontId="5" fillId="0" borderId="1" xfId="0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4" fontId="4" fillId="0" borderId="3" xfId="0" applyNumberFormat="1" applyFont="1" applyFill="1" applyBorder="1" applyAlignment="1">
      <alignment horizontal="center" vertical="top" wrapText="1"/>
    </xf>
    <xf numFmtId="4" fontId="4" fillId="0" borderId="4" xfId="0" applyNumberFormat="1" applyFont="1" applyFill="1" applyBorder="1" applyAlignment="1">
      <alignment horizontal="center" vertical="top" wrapText="1"/>
    </xf>
    <xf numFmtId="4" fontId="4" fillId="0" borderId="5" xfId="0" applyNumberFormat="1" applyFont="1" applyFill="1" applyBorder="1" applyAlignment="1">
      <alignment horizontal="center" vertical="top" wrapText="1"/>
    </xf>
    <xf numFmtId="43" fontId="4" fillId="0" borderId="3" xfId="1" applyFont="1" applyFill="1" applyBorder="1" applyAlignment="1">
      <alignment horizontal="center" vertical="top" wrapText="1"/>
    </xf>
    <xf numFmtId="43" fontId="4" fillId="0" borderId="4" xfId="1" applyFont="1" applyFill="1" applyBorder="1" applyAlignment="1">
      <alignment horizontal="center" vertical="top" wrapText="1"/>
    </xf>
    <xf numFmtId="43" fontId="4" fillId="0" borderId="5" xfId="1" applyFont="1" applyFill="1" applyBorder="1" applyAlignment="1">
      <alignment horizontal="center" vertical="top" wrapText="1"/>
    </xf>
    <xf numFmtId="189" fontId="4" fillId="0" borderId="3" xfId="0" applyNumberFormat="1" applyFont="1" applyFill="1" applyBorder="1" applyAlignment="1">
      <alignment horizontal="center" vertical="top" wrapText="1"/>
    </xf>
    <xf numFmtId="189" fontId="4" fillId="0" borderId="4" xfId="0" applyNumberFormat="1" applyFont="1" applyFill="1" applyBorder="1" applyAlignment="1">
      <alignment horizontal="center" vertical="top" wrapText="1"/>
    </xf>
    <xf numFmtId="189" fontId="4" fillId="0" borderId="5" xfId="0" applyNumberFormat="1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8" fillId="0" borderId="0" xfId="4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center" vertical="top"/>
    </xf>
    <xf numFmtId="0" fontId="8" fillId="0" borderId="3" xfId="5" applyFont="1" applyFill="1" applyBorder="1" applyAlignment="1">
      <alignment horizontal="center" vertical="top"/>
    </xf>
    <xf numFmtId="0" fontId="8" fillId="0" borderId="5" xfId="5" applyFont="1" applyFill="1" applyBorder="1" applyAlignment="1">
      <alignment horizontal="center" vertical="top"/>
    </xf>
    <xf numFmtId="0" fontId="8" fillId="0" borderId="2" xfId="5" applyFont="1" applyFill="1" applyBorder="1" applyAlignment="1">
      <alignment horizontal="center" vertical="center" wrapText="1"/>
    </xf>
    <xf numFmtId="43" fontId="8" fillId="0" borderId="2" xfId="6" applyFont="1" applyFill="1" applyBorder="1" applyAlignment="1">
      <alignment horizontal="center" vertical="center" wrapText="1"/>
    </xf>
    <xf numFmtId="43" fontId="8" fillId="0" borderId="2" xfId="6" applyFont="1" applyFill="1" applyBorder="1" applyAlignment="1">
      <alignment horizontal="center" vertical="center"/>
    </xf>
    <xf numFmtId="0" fontId="8" fillId="0" borderId="2" xfId="5" applyFont="1" applyFill="1" applyBorder="1" applyAlignment="1">
      <alignment horizontal="center" vertical="top"/>
    </xf>
    <xf numFmtId="187" fontId="8" fillId="0" borderId="2" xfId="5" applyNumberFormat="1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0" xfId="2" applyFont="1" applyFill="1" applyAlignment="1">
      <alignment horizontal="center" vertical="top"/>
    </xf>
    <xf numFmtId="0" fontId="8" fillId="0" borderId="0" xfId="2" applyFont="1" applyFill="1" applyBorder="1" applyAlignment="1">
      <alignment horizontal="center" vertical="top" wrapText="1"/>
    </xf>
    <xf numFmtId="0" fontId="8" fillId="0" borderId="2" xfId="3" applyFont="1" applyFill="1" applyBorder="1" applyAlignment="1">
      <alignment horizontal="center" vertical="center" wrapText="1"/>
    </xf>
    <xf numFmtId="4" fontId="8" fillId="0" borderId="2" xfId="3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left" vertical="top"/>
    </xf>
    <xf numFmtId="0" fontId="6" fillId="0" borderId="0" xfId="0" applyFont="1" applyFill="1" applyAlignment="1">
      <alignment horizontal="left" vertical="top"/>
    </xf>
    <xf numFmtId="0" fontId="4" fillId="0" borderId="6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49" fontId="5" fillId="0" borderId="1" xfId="0" applyNumberFormat="1" applyFont="1" applyFill="1" applyBorder="1" applyAlignment="1">
      <alignment horizontal="center" vertical="top"/>
    </xf>
    <xf numFmtId="3" fontId="5" fillId="0" borderId="3" xfId="0" applyNumberFormat="1" applyFont="1" applyFill="1" applyBorder="1" applyAlignment="1">
      <alignment horizontal="center" vertical="center" wrapText="1"/>
    </xf>
    <xf numFmtId="3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3" fontId="5" fillId="0" borderId="6" xfId="0" applyNumberFormat="1" applyFont="1" applyFill="1" applyBorder="1" applyAlignment="1">
      <alignment horizontal="center" vertical="center"/>
    </xf>
    <xf numFmtId="3" fontId="5" fillId="0" borderId="8" xfId="0" applyNumberFormat="1" applyFont="1" applyFill="1" applyBorder="1" applyAlignment="1">
      <alignment horizontal="center" vertical="center"/>
    </xf>
    <xf numFmtId="187" fontId="5" fillId="0" borderId="3" xfId="0" applyNumberFormat="1" applyFont="1" applyFill="1" applyBorder="1" applyAlignment="1">
      <alignment horizontal="center" vertical="center" wrapText="1"/>
    </xf>
    <xf numFmtId="187" fontId="5" fillId="0" borderId="5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 wrapText="1"/>
    </xf>
    <xf numFmtId="43" fontId="5" fillId="0" borderId="3" xfId="1" applyFont="1" applyFill="1" applyBorder="1" applyAlignment="1">
      <alignment horizontal="center" vertical="center" wrapText="1"/>
    </xf>
    <xf numFmtId="43" fontId="5" fillId="0" borderId="5" xfId="1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89" fontId="8" fillId="0" borderId="0" xfId="4" applyNumberFormat="1" applyFont="1" applyFill="1" applyBorder="1" applyAlignment="1">
      <alignment horizontal="center" vertical="top" wrapText="1"/>
    </xf>
    <xf numFmtId="0" fontId="8" fillId="0" borderId="3" xfId="5" applyFont="1" applyFill="1" applyBorder="1" applyAlignment="1">
      <alignment horizontal="center" vertical="center" wrapText="1"/>
    </xf>
    <xf numFmtId="0" fontId="8" fillId="0" borderId="5" xfId="5" applyFont="1" applyFill="1" applyBorder="1" applyAlignment="1">
      <alignment horizontal="center" vertical="center" wrapText="1"/>
    </xf>
    <xf numFmtId="43" fontId="8" fillId="0" borderId="3" xfId="6" applyFont="1" applyFill="1" applyBorder="1" applyAlignment="1">
      <alignment horizontal="center" vertical="center" wrapText="1"/>
    </xf>
    <xf numFmtId="43" fontId="8" fillId="0" borderId="5" xfId="6" applyFont="1" applyFill="1" applyBorder="1" applyAlignment="1">
      <alignment horizontal="center" vertical="center" wrapText="1"/>
    </xf>
    <xf numFmtId="0" fontId="8" fillId="0" borderId="6" xfId="5" applyFont="1" applyFill="1" applyBorder="1" applyAlignment="1">
      <alignment horizontal="center" vertical="center"/>
    </xf>
    <xf numFmtId="0" fontId="8" fillId="0" borderId="8" xfId="5" applyFont="1" applyFill="1" applyBorder="1" applyAlignment="1">
      <alignment horizontal="center" vertical="center"/>
    </xf>
    <xf numFmtId="190" fontId="8" fillId="0" borderId="3" xfId="5" applyNumberFormat="1" applyFont="1" applyFill="1" applyBorder="1" applyAlignment="1">
      <alignment horizontal="center" vertical="center" wrapText="1"/>
    </xf>
    <xf numFmtId="190" fontId="8" fillId="0" borderId="5" xfId="5" applyNumberFormat="1" applyFont="1" applyFill="1" applyBorder="1" applyAlignment="1">
      <alignment horizontal="center" vertical="center" wrapText="1"/>
    </xf>
    <xf numFmtId="190" fontId="10" fillId="0" borderId="3" xfId="2" applyNumberFormat="1" applyFont="1" applyFill="1" applyBorder="1" applyAlignment="1">
      <alignment horizontal="center" vertical="top" wrapText="1"/>
    </xf>
    <xf numFmtId="190" fontId="10" fillId="0" borderId="4" xfId="2" applyNumberFormat="1" applyFont="1" applyFill="1" applyBorder="1" applyAlignment="1">
      <alignment horizontal="center" vertical="top" wrapText="1"/>
    </xf>
    <xf numFmtId="190" fontId="10" fillId="0" borderId="5" xfId="2" applyNumberFormat="1" applyFont="1" applyFill="1" applyBorder="1" applyAlignment="1">
      <alignment horizontal="center" vertical="top" wrapText="1"/>
    </xf>
    <xf numFmtId="0" fontId="10" fillId="0" borderId="3" xfId="4" applyFont="1" applyFill="1" applyBorder="1" applyAlignment="1">
      <alignment horizontal="center" vertical="top" wrapText="1"/>
    </xf>
    <xf numFmtId="0" fontId="10" fillId="0" borderId="4" xfId="4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/>
    </xf>
    <xf numFmtId="188" fontId="10" fillId="0" borderId="3" xfId="11" applyNumberFormat="1" applyFont="1" applyFill="1" applyBorder="1" applyAlignment="1">
      <alignment horizontal="center" vertical="top" wrapText="1"/>
    </xf>
    <xf numFmtId="188" fontId="10" fillId="0" borderId="4" xfId="11" applyNumberFormat="1" applyFont="1" applyFill="1" applyBorder="1" applyAlignment="1">
      <alignment horizontal="center" vertical="top" wrapText="1"/>
    </xf>
    <xf numFmtId="0" fontId="10" fillId="0" borderId="3" xfId="2" applyFont="1" applyFill="1" applyBorder="1" applyAlignment="1">
      <alignment horizontal="center" vertical="top" wrapText="1"/>
    </xf>
    <xf numFmtId="0" fontId="10" fillId="0" borderId="3" xfId="2" applyFont="1" applyFill="1" applyBorder="1" applyAlignment="1">
      <alignment horizontal="left" vertical="top" wrapText="1"/>
    </xf>
    <xf numFmtId="0" fontId="10" fillId="0" borderId="4" xfId="2" applyFont="1" applyFill="1" applyBorder="1" applyAlignment="1">
      <alignment horizontal="left" vertical="top" wrapText="1"/>
    </xf>
    <xf numFmtId="0" fontId="10" fillId="0" borderId="5" xfId="2" applyFont="1" applyFill="1" applyBorder="1" applyAlignment="1">
      <alignment horizontal="left" vertical="top" wrapText="1"/>
    </xf>
    <xf numFmtId="0" fontId="10" fillId="0" borderId="4" xfId="2" applyFont="1" applyFill="1" applyBorder="1" applyAlignment="1">
      <alignment horizontal="center" vertical="top" wrapText="1"/>
    </xf>
    <xf numFmtId="0" fontId="10" fillId="0" borderId="5" xfId="2" applyFont="1" applyFill="1" applyBorder="1" applyAlignment="1">
      <alignment horizontal="center" vertical="top" wrapText="1"/>
    </xf>
    <xf numFmtId="0" fontId="10" fillId="0" borderId="5" xfId="4" applyFont="1" applyFill="1" applyBorder="1" applyAlignment="1">
      <alignment horizontal="center" vertical="top" wrapText="1"/>
    </xf>
    <xf numFmtId="188" fontId="4" fillId="0" borderId="3" xfId="11" applyNumberFormat="1" applyFont="1" applyFill="1" applyBorder="1" applyAlignment="1">
      <alignment horizontal="center" vertical="top" wrapText="1"/>
    </xf>
    <xf numFmtId="188" fontId="4" fillId="0" borderId="4" xfId="11" applyNumberFormat="1" applyFont="1" applyFill="1" applyBorder="1" applyAlignment="1">
      <alignment horizontal="center" vertical="top" wrapText="1"/>
    </xf>
    <xf numFmtId="188" fontId="4" fillId="0" borderId="5" xfId="11" applyNumberFormat="1" applyFont="1" applyFill="1" applyBorder="1" applyAlignment="1">
      <alignment horizontal="center" vertical="top" wrapText="1"/>
    </xf>
    <xf numFmtId="0" fontId="10" fillId="0" borderId="2" xfId="4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left" vertical="top" wrapText="1"/>
    </xf>
    <xf numFmtId="188" fontId="4" fillId="0" borderId="2" xfId="11" applyNumberFormat="1" applyFont="1" applyFill="1" applyBorder="1" applyAlignment="1">
      <alignment horizontal="center" vertical="top" wrapText="1"/>
    </xf>
    <xf numFmtId="0" fontId="4" fillId="0" borderId="2" xfId="2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188" fontId="10" fillId="0" borderId="5" xfId="11" applyNumberFormat="1" applyFont="1" applyFill="1" applyBorder="1" applyAlignment="1">
      <alignment horizontal="center" vertical="top" wrapText="1"/>
    </xf>
    <xf numFmtId="188" fontId="10" fillId="0" borderId="2" xfId="11" applyNumberFormat="1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189" fontId="8" fillId="0" borderId="0" xfId="0" applyNumberFormat="1" applyFont="1" applyFill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4" fontId="8" fillId="0" borderId="3" xfId="1" applyNumberFormat="1" applyFont="1" applyFill="1" applyBorder="1" applyAlignment="1">
      <alignment horizontal="center" vertical="center" wrapText="1"/>
    </xf>
    <xf numFmtId="4" fontId="8" fillId="0" borderId="4" xfId="1" applyNumberFormat="1" applyFont="1" applyFill="1" applyBorder="1" applyAlignment="1">
      <alignment horizontal="center" vertical="center" wrapText="1"/>
    </xf>
    <xf numFmtId="4" fontId="8" fillId="0" borderId="5" xfId="1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0" xfId="14" applyFont="1" applyFill="1" applyBorder="1" applyAlignment="1">
      <alignment horizontal="center" vertical="center"/>
    </xf>
    <xf numFmtId="0" fontId="5" fillId="0" borderId="2" xfId="14" applyFont="1" applyFill="1" applyBorder="1" applyAlignment="1">
      <alignment horizontal="center" vertical="center" wrapText="1"/>
    </xf>
    <xf numFmtId="0" fontId="5" fillId="0" borderId="3" xfId="14" applyFont="1" applyFill="1" applyBorder="1" applyAlignment="1">
      <alignment horizontal="center" vertical="center" wrapText="1"/>
    </xf>
    <xf numFmtId="0" fontId="5" fillId="0" borderId="5" xfId="14" applyFont="1" applyFill="1" applyBorder="1" applyAlignment="1">
      <alignment horizontal="center" vertical="center" wrapText="1"/>
    </xf>
    <xf numFmtId="0" fontId="5" fillId="0" borderId="2" xfId="14" applyFont="1" applyFill="1" applyBorder="1" applyAlignment="1">
      <alignment horizontal="center" vertical="center"/>
    </xf>
    <xf numFmtId="0" fontId="6" fillId="0" borderId="3" xfId="14" applyFont="1" applyFill="1" applyBorder="1" applyAlignment="1">
      <alignment horizontal="center" vertical="center" wrapText="1"/>
    </xf>
    <xf numFmtId="0" fontId="6" fillId="0" borderId="4" xfId="14" applyFont="1" applyFill="1" applyBorder="1" applyAlignment="1">
      <alignment horizontal="center" vertical="center" wrapText="1"/>
    </xf>
    <xf numFmtId="0" fontId="6" fillId="0" borderId="5" xfId="14" applyFont="1" applyFill="1" applyBorder="1" applyAlignment="1">
      <alignment horizontal="center" vertical="center" wrapText="1"/>
    </xf>
    <xf numFmtId="43" fontId="6" fillId="0" borderId="3" xfId="6" applyFont="1" applyFill="1" applyBorder="1" applyAlignment="1">
      <alignment horizontal="center" vertical="center" wrapText="1"/>
    </xf>
    <xf numFmtId="43" fontId="6" fillId="0" borderId="4" xfId="6" applyFont="1" applyFill="1" applyBorder="1" applyAlignment="1">
      <alignment horizontal="center" vertical="center" wrapText="1"/>
    </xf>
    <xf numFmtId="43" fontId="6" fillId="0" borderId="5" xfId="6" applyFont="1" applyFill="1" applyBorder="1" applyAlignment="1">
      <alignment horizontal="center" vertical="center" wrapText="1"/>
    </xf>
    <xf numFmtId="43" fontId="6" fillId="0" borderId="3" xfId="6" applyFont="1" applyFill="1" applyBorder="1" applyAlignment="1">
      <alignment horizontal="center" vertical="center"/>
    </xf>
    <xf numFmtId="43" fontId="6" fillId="0" borderId="4" xfId="6" applyFont="1" applyFill="1" applyBorder="1" applyAlignment="1">
      <alignment horizontal="center" vertical="center"/>
    </xf>
    <xf numFmtId="43" fontId="6" fillId="0" borderId="5" xfId="6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/>
    </xf>
    <xf numFmtId="0" fontId="8" fillId="0" borderId="1" xfId="3" applyFont="1" applyFill="1" applyBorder="1" applyAlignment="1">
      <alignment horizontal="left" vertical="center"/>
    </xf>
    <xf numFmtId="0" fontId="8" fillId="0" borderId="2" xfId="3" applyFont="1" applyFill="1" applyBorder="1" applyAlignment="1">
      <alignment horizontal="center" vertical="center"/>
    </xf>
    <xf numFmtId="0" fontId="8" fillId="0" borderId="3" xfId="3" applyFont="1" applyFill="1" applyBorder="1" applyAlignment="1">
      <alignment horizontal="center" vertical="center"/>
    </xf>
    <xf numFmtId="0" fontId="8" fillId="0" borderId="3" xfId="3" applyFont="1" applyFill="1" applyBorder="1" applyAlignment="1">
      <alignment horizontal="center" vertical="center" wrapText="1"/>
    </xf>
    <xf numFmtId="0" fontId="8" fillId="0" borderId="5" xfId="3" applyFont="1" applyFill="1" applyBorder="1" applyAlignment="1">
      <alignment horizontal="center" vertical="center" wrapText="1"/>
    </xf>
    <xf numFmtId="4" fontId="8" fillId="0" borderId="2" xfId="3" applyNumberFormat="1" applyFont="1" applyFill="1" applyBorder="1" applyAlignment="1">
      <alignment horizontal="center" vertical="center"/>
    </xf>
    <xf numFmtId="4" fontId="8" fillId="0" borderId="3" xfId="3" applyNumberFormat="1" applyFont="1" applyFill="1" applyBorder="1" applyAlignment="1">
      <alignment horizontal="center" vertical="center"/>
    </xf>
    <xf numFmtId="4" fontId="8" fillId="0" borderId="6" xfId="3" applyNumberFormat="1" applyFont="1" applyFill="1" applyBorder="1" applyAlignment="1">
      <alignment horizontal="center" vertical="center" wrapText="1"/>
    </xf>
    <xf numFmtId="4" fontId="8" fillId="0" borderId="8" xfId="3" applyNumberFormat="1" applyFont="1" applyFill="1" applyBorder="1" applyAlignment="1">
      <alignment horizontal="center" vertical="center" wrapText="1"/>
    </xf>
    <xf numFmtId="0" fontId="8" fillId="0" borderId="6" xfId="3" applyFont="1" applyFill="1" applyBorder="1" applyAlignment="1">
      <alignment horizontal="center" vertical="center" wrapText="1"/>
    </xf>
    <xf numFmtId="0" fontId="8" fillId="0" borderId="8" xfId="3" applyFont="1" applyFill="1" applyBorder="1" applyAlignment="1">
      <alignment horizontal="center" vertical="center" wrapText="1"/>
    </xf>
    <xf numFmtId="0" fontId="6" fillId="0" borderId="6" xfId="3" applyFont="1" applyFill="1" applyBorder="1" applyAlignment="1">
      <alignment horizontal="center" vertical="center"/>
    </xf>
    <xf numFmtId="0" fontId="6" fillId="0" borderId="7" xfId="3" applyFont="1" applyFill="1" applyBorder="1" applyAlignment="1">
      <alignment horizontal="center" vertical="center"/>
    </xf>
    <xf numFmtId="0" fontId="8" fillId="0" borderId="0" xfId="0" applyFont="1" applyFill="1" applyAlignment="1">
      <alignment horizontal="right" vertical="center" shrinkToFit="1"/>
    </xf>
    <xf numFmtId="0" fontId="2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 shrinkToFit="1"/>
    </xf>
    <xf numFmtId="0" fontId="10" fillId="0" borderId="3" xfId="0" applyFont="1" applyFill="1" applyBorder="1" applyAlignment="1">
      <alignment horizontal="center" vertical="center" wrapText="1" shrinkToFit="1"/>
    </xf>
    <xf numFmtId="0" fontId="10" fillId="0" borderId="4" xfId="0" applyFont="1" applyFill="1" applyBorder="1" applyAlignment="1">
      <alignment horizontal="center" vertical="center" wrapText="1" shrinkToFit="1"/>
    </xf>
    <xf numFmtId="0" fontId="10" fillId="0" borderId="5" xfId="0" applyFont="1" applyFill="1" applyBorder="1" applyAlignment="1">
      <alignment horizontal="center" vertical="center" wrapText="1" shrinkToFit="1"/>
    </xf>
    <xf numFmtId="43" fontId="10" fillId="0" borderId="3" xfId="1" applyFont="1" applyFill="1" applyBorder="1" applyAlignment="1">
      <alignment horizontal="center" vertical="center" wrapText="1" shrinkToFit="1"/>
    </xf>
    <xf numFmtId="43" fontId="10" fillId="0" borderId="4" xfId="1" applyFont="1" applyFill="1" applyBorder="1" applyAlignment="1">
      <alignment horizontal="center" vertical="center" wrapText="1" shrinkToFit="1"/>
    </xf>
    <xf numFmtId="43" fontId="10" fillId="0" borderId="5" xfId="1" applyFont="1" applyFill="1" applyBorder="1" applyAlignment="1">
      <alignment horizontal="center" vertical="center" wrapText="1" shrinkToFit="1"/>
    </xf>
    <xf numFmtId="0" fontId="10" fillId="0" borderId="23" xfId="0" applyFont="1" applyFill="1" applyBorder="1" applyAlignment="1">
      <alignment horizontal="center" vertical="center" shrinkToFit="1"/>
    </xf>
    <xf numFmtId="0" fontId="10" fillId="0" borderId="13" xfId="0" applyFont="1" applyFill="1" applyBorder="1" applyAlignment="1">
      <alignment horizontal="center" vertical="center" shrinkToFit="1"/>
    </xf>
    <xf numFmtId="0" fontId="10" fillId="0" borderId="10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43" fontId="10" fillId="0" borderId="2" xfId="1" applyFont="1" applyFill="1" applyBorder="1" applyAlignment="1">
      <alignment horizontal="center" vertical="center" shrinkToFit="1"/>
    </xf>
    <xf numFmtId="43" fontId="10" fillId="0" borderId="2" xfId="1" applyFont="1" applyFill="1" applyBorder="1" applyAlignment="1">
      <alignment horizontal="center" vertical="center" wrapText="1" shrinkToFit="1"/>
    </xf>
    <xf numFmtId="0" fontId="10" fillId="0" borderId="2" xfId="0" applyFont="1" applyFill="1" applyBorder="1" applyAlignment="1">
      <alignment horizontal="left" vertical="top" wrapText="1" shrinkToFit="1"/>
    </xf>
    <xf numFmtId="4" fontId="6" fillId="0" borderId="2" xfId="0" applyNumberFormat="1" applyFont="1" applyFill="1" applyBorder="1" applyAlignment="1">
      <alignment horizontal="center" vertical="top" wrapText="1"/>
    </xf>
    <xf numFmtId="4" fontId="6" fillId="0" borderId="2" xfId="0" applyNumberFormat="1" applyFont="1" applyFill="1" applyBorder="1" applyAlignment="1">
      <alignment horizontal="center" vertical="top"/>
    </xf>
    <xf numFmtId="0" fontId="10" fillId="0" borderId="2" xfId="0" applyFont="1" applyFill="1" applyBorder="1" applyAlignment="1">
      <alignment horizontal="center" vertical="top" wrapText="1" shrinkToFit="1"/>
    </xf>
    <xf numFmtId="4" fontId="17" fillId="0" borderId="2" xfId="0" applyNumberFormat="1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 vertical="top" wrapText="1" shrinkToFit="1"/>
    </xf>
    <xf numFmtId="0" fontId="10" fillId="0" borderId="4" xfId="0" applyFont="1" applyFill="1" applyBorder="1" applyAlignment="1">
      <alignment horizontal="center" vertical="top" wrapText="1" shrinkToFit="1"/>
    </xf>
    <xf numFmtId="0" fontId="10" fillId="0" borderId="5" xfId="0" applyFont="1" applyFill="1" applyBorder="1" applyAlignment="1">
      <alignment horizontal="center" vertical="top" wrapText="1" shrinkToFit="1"/>
    </xf>
    <xf numFmtId="0" fontId="10" fillId="0" borderId="3" xfId="0" applyFont="1" applyFill="1" applyBorder="1" applyAlignment="1">
      <alignment horizontal="left" vertical="top" wrapText="1" shrinkToFit="1"/>
    </xf>
    <xf numFmtId="0" fontId="10" fillId="0" borderId="4" xfId="0" applyFont="1" applyFill="1" applyBorder="1" applyAlignment="1">
      <alignment horizontal="left" vertical="top" wrapText="1" shrinkToFit="1"/>
    </xf>
    <xf numFmtId="0" fontId="10" fillId="0" borderId="5" xfId="0" applyFont="1" applyFill="1" applyBorder="1" applyAlignment="1">
      <alignment horizontal="left" vertical="top" wrapText="1" shrinkToFit="1"/>
    </xf>
    <xf numFmtId="4" fontId="6" fillId="0" borderId="3" xfId="0" applyNumberFormat="1" applyFont="1" applyFill="1" applyBorder="1" applyAlignment="1">
      <alignment horizontal="center" vertical="top" wrapText="1"/>
    </xf>
    <xf numFmtId="4" fontId="6" fillId="0" borderId="4" xfId="0" applyNumberFormat="1" applyFont="1" applyFill="1" applyBorder="1" applyAlignment="1">
      <alignment horizontal="center" vertical="top" wrapText="1"/>
    </xf>
    <xf numFmtId="4" fontId="6" fillId="0" borderId="5" xfId="0" applyNumberFormat="1" applyFont="1" applyFill="1" applyBorder="1" applyAlignment="1">
      <alignment horizontal="center" vertical="top" wrapText="1"/>
    </xf>
    <xf numFmtId="4" fontId="6" fillId="0" borderId="3" xfId="0" applyNumberFormat="1" applyFont="1" applyFill="1" applyBorder="1" applyAlignment="1">
      <alignment horizontal="center" vertical="top"/>
    </xf>
    <xf numFmtId="4" fontId="6" fillId="0" borderId="4" xfId="0" applyNumberFormat="1" applyFont="1" applyFill="1" applyBorder="1" applyAlignment="1">
      <alignment horizontal="center" vertical="top"/>
    </xf>
    <xf numFmtId="4" fontId="6" fillId="0" borderId="5" xfId="0" applyNumberFormat="1" applyFont="1" applyFill="1" applyBorder="1" applyAlignment="1">
      <alignment horizontal="center" vertical="top"/>
    </xf>
    <xf numFmtId="0" fontId="17" fillId="0" borderId="2" xfId="0" applyFont="1" applyFill="1" applyBorder="1" applyAlignment="1">
      <alignment horizontal="center" vertical="top" wrapText="1"/>
    </xf>
    <xf numFmtId="0" fontId="5" fillId="0" borderId="27" xfId="0" applyFont="1" applyFill="1" applyBorder="1" applyAlignment="1">
      <alignment horizontal="center" vertical="top" wrapText="1"/>
    </xf>
    <xf numFmtId="0" fontId="5" fillId="0" borderId="28" xfId="0" applyFont="1" applyFill="1" applyBorder="1" applyAlignment="1">
      <alignment horizontal="center" vertical="top" wrapText="1"/>
    </xf>
    <xf numFmtId="0" fontId="5" fillId="0" borderId="29" xfId="0" applyFont="1" applyFill="1" applyBorder="1" applyAlignment="1">
      <alignment horizontal="center" vertical="top" wrapText="1"/>
    </xf>
    <xf numFmtId="0" fontId="5" fillId="0" borderId="30" xfId="0" applyFont="1" applyFill="1" applyBorder="1" applyAlignment="1">
      <alignment horizontal="center" vertical="top" wrapText="1"/>
    </xf>
    <xf numFmtId="0" fontId="5" fillId="0" borderId="31" xfId="0" applyFont="1" applyFill="1" applyBorder="1" applyAlignment="1">
      <alignment horizontal="center" vertical="top" wrapText="1"/>
    </xf>
    <xf numFmtId="0" fontId="5" fillId="0" borderId="32" xfId="0" applyFont="1" applyFill="1" applyBorder="1" applyAlignment="1">
      <alignment horizontal="center" vertical="top" wrapText="1"/>
    </xf>
    <xf numFmtId="0" fontId="5" fillId="0" borderId="33" xfId="0" applyFont="1" applyFill="1" applyBorder="1" applyAlignment="1">
      <alignment horizontal="center" vertical="top" wrapText="1"/>
    </xf>
    <xf numFmtId="0" fontId="5" fillId="0" borderId="36" xfId="0" applyFont="1" applyFill="1" applyBorder="1" applyAlignment="1">
      <alignment horizontal="center" vertical="top" wrapText="1"/>
    </xf>
    <xf numFmtId="0" fontId="5" fillId="0" borderId="34" xfId="0" applyFont="1" applyFill="1" applyBorder="1" applyAlignment="1">
      <alignment horizontal="center" vertical="top" wrapText="1"/>
    </xf>
    <xf numFmtId="0" fontId="5" fillId="0" borderId="35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/>
    </xf>
    <xf numFmtId="0" fontId="8" fillId="0" borderId="0" xfId="5" applyFont="1" applyFill="1" applyBorder="1" applyAlignment="1">
      <alignment horizontal="center" vertical="top"/>
    </xf>
    <xf numFmtId="0" fontId="8" fillId="0" borderId="1" xfId="5" applyFont="1" applyFill="1" applyBorder="1" applyAlignment="1">
      <alignment horizontal="center" vertical="top"/>
    </xf>
    <xf numFmtId="0" fontId="8" fillId="0" borderId="3" xfId="5" applyFont="1" applyFill="1" applyBorder="1" applyAlignment="1">
      <alignment horizontal="center" vertical="top" wrapText="1"/>
    </xf>
    <xf numFmtId="0" fontId="8" fillId="0" borderId="5" xfId="5" applyFont="1" applyFill="1" applyBorder="1" applyAlignment="1">
      <alignment horizontal="center" vertical="top" wrapText="1"/>
    </xf>
    <xf numFmtId="43" fontId="8" fillId="0" borderId="3" xfId="6" applyFont="1" applyFill="1" applyBorder="1" applyAlignment="1">
      <alignment horizontal="center" vertical="top" wrapText="1"/>
    </xf>
    <xf numFmtId="43" fontId="8" fillId="0" borderId="5" xfId="6" applyFont="1" applyFill="1" applyBorder="1" applyAlignment="1">
      <alignment horizontal="center" vertical="top" wrapText="1"/>
    </xf>
    <xf numFmtId="0" fontId="8" fillId="0" borderId="6" xfId="5" applyFont="1" applyFill="1" applyBorder="1" applyAlignment="1">
      <alignment horizontal="center" vertical="top"/>
    </xf>
    <xf numFmtId="0" fontId="8" fillId="0" borderId="8" xfId="5" applyFont="1" applyFill="1" applyBorder="1" applyAlignment="1">
      <alignment horizontal="center" vertical="top"/>
    </xf>
    <xf numFmtId="0" fontId="5" fillId="0" borderId="0" xfId="15" applyFont="1" applyFill="1" applyAlignment="1">
      <alignment horizontal="center" vertical="center"/>
    </xf>
    <xf numFmtId="0" fontId="5" fillId="0" borderId="2" xfId="15" applyFont="1" applyFill="1" applyBorder="1" applyAlignment="1">
      <alignment horizontal="center" vertical="center" wrapText="1"/>
    </xf>
    <xf numFmtId="0" fontId="5" fillId="0" borderId="2" xfId="15" applyFont="1" applyFill="1" applyBorder="1" applyAlignment="1">
      <alignment horizontal="center" vertical="center"/>
    </xf>
    <xf numFmtId="0" fontId="5" fillId="0" borderId="6" xfId="0" quotePrefix="1" applyFont="1" applyFill="1" applyBorder="1" applyAlignment="1">
      <alignment horizontal="center" vertical="center" wrapText="1"/>
    </xf>
    <xf numFmtId="0" fontId="5" fillId="0" borderId="7" xfId="0" quotePrefix="1" applyFont="1" applyFill="1" applyBorder="1" applyAlignment="1">
      <alignment horizontal="center" vertical="center" wrapText="1"/>
    </xf>
    <xf numFmtId="0" fontId="5" fillId="0" borderId="8" xfId="0" quotePrefix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8" fillId="0" borderId="41" xfId="0" applyFont="1" applyFill="1" applyBorder="1" applyAlignment="1">
      <alignment horizontal="center" wrapText="1"/>
    </xf>
    <xf numFmtId="0" fontId="8" fillId="0" borderId="42" xfId="0" applyFont="1" applyFill="1" applyBorder="1" applyAlignment="1">
      <alignment horizontal="center" wrapText="1"/>
    </xf>
    <xf numFmtId="0" fontId="8" fillId="0" borderId="43" xfId="0" applyFont="1" applyFill="1" applyBorder="1" applyAlignment="1">
      <alignment horizontal="center" wrapText="1"/>
    </xf>
    <xf numFmtId="0" fontId="8" fillId="0" borderId="68" xfId="0" applyFont="1" applyFill="1" applyBorder="1" applyAlignment="1">
      <alignment horizontal="center" wrapText="1"/>
    </xf>
    <xf numFmtId="0" fontId="8" fillId="0" borderId="69" xfId="0" applyFont="1" applyFill="1" applyBorder="1" applyAlignment="1">
      <alignment horizontal="center" wrapText="1"/>
    </xf>
    <xf numFmtId="0" fontId="8" fillId="0" borderId="70" xfId="0" applyFont="1" applyFill="1" applyBorder="1" applyAlignment="1">
      <alignment horizontal="center" wrapText="1"/>
    </xf>
    <xf numFmtId="0" fontId="15" fillId="0" borderId="16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vertical="top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top" wrapText="1"/>
    </xf>
    <xf numFmtId="4" fontId="4" fillId="0" borderId="2" xfId="0" applyNumberFormat="1" applyFont="1" applyFill="1" applyBorder="1" applyAlignment="1">
      <alignment horizontal="center" vertical="top" wrapText="1"/>
    </xf>
    <xf numFmtId="43" fontId="6" fillId="0" borderId="2" xfId="1" applyFont="1" applyFill="1" applyBorder="1" applyAlignment="1">
      <alignment horizontal="center" vertical="top"/>
    </xf>
    <xf numFmtId="43" fontId="4" fillId="0" borderId="2" xfId="1" applyFont="1" applyFill="1" applyBorder="1" applyAlignment="1">
      <alignment horizontal="center" vertical="top" wrapText="1"/>
    </xf>
    <xf numFmtId="0" fontId="6" fillId="0" borderId="0" xfId="3" applyFont="1" applyFill="1" applyBorder="1" applyAlignment="1">
      <alignment horizontal="center" vertical="top" wrapText="1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4" fontId="4" fillId="0" borderId="0" xfId="1" applyNumberFormat="1" applyFont="1" applyFill="1" applyBorder="1" applyAlignment="1">
      <alignment horizontal="center" vertical="top" wrapText="1"/>
    </xf>
    <xf numFmtId="4" fontId="6" fillId="0" borderId="0" xfId="3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 applyProtection="1">
      <alignment horizontal="center" vertical="top" wrapText="1"/>
      <protection locked="0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4" fontId="6" fillId="0" borderId="0" xfId="0" applyNumberFormat="1" applyFont="1" applyBorder="1" applyAlignment="1">
      <alignment horizontal="right" vertical="top" wrapText="1"/>
    </xf>
    <xf numFmtId="0" fontId="6" fillId="0" borderId="0" xfId="0" applyFont="1" applyBorder="1" applyAlignment="1">
      <alignment horizontal="right" vertical="top" wrapText="1"/>
    </xf>
    <xf numFmtId="14" fontId="6" fillId="0" borderId="0" xfId="0" applyNumberFormat="1" applyFont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/>
    </xf>
    <xf numFmtId="0" fontId="4" fillId="0" borderId="3" xfId="2" applyFont="1" applyFill="1" applyBorder="1" applyAlignment="1">
      <alignment vertical="top" wrapText="1"/>
    </xf>
    <xf numFmtId="43" fontId="11" fillId="0" borderId="3" xfId="6" applyFont="1" applyFill="1" applyBorder="1" applyAlignment="1">
      <alignment vertical="top" wrapText="1"/>
    </xf>
    <xf numFmtId="43" fontId="11" fillId="0" borderId="26" xfId="6" applyFont="1" applyFill="1" applyBorder="1" applyAlignment="1">
      <alignment vertical="top"/>
    </xf>
    <xf numFmtId="4" fontId="11" fillId="0" borderId="3" xfId="0" applyNumberFormat="1" applyFont="1" applyFill="1" applyBorder="1" applyAlignment="1">
      <alignment horizontal="center" vertical="top" wrapText="1"/>
    </xf>
    <xf numFmtId="43" fontId="11" fillId="0" borderId="3" xfId="6" applyFont="1" applyFill="1" applyBorder="1" applyAlignment="1">
      <alignment vertical="top"/>
    </xf>
    <xf numFmtId="43" fontId="11" fillId="0" borderId="3" xfId="6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 wrapText="1"/>
    </xf>
    <xf numFmtId="15" fontId="11" fillId="0" borderId="3" xfId="0" applyNumberFormat="1" applyFont="1" applyFill="1" applyBorder="1" applyAlignment="1">
      <alignment horizontal="center" vertical="top" wrapText="1"/>
    </xf>
    <xf numFmtId="43" fontId="4" fillId="0" borderId="13" xfId="7" applyFont="1" applyFill="1" applyBorder="1" applyAlignment="1">
      <alignment vertical="top" wrapText="1"/>
    </xf>
    <xf numFmtId="43" fontId="4" fillId="0" borderId="23" xfId="7" applyFont="1" applyFill="1" applyBorder="1" applyAlignment="1">
      <alignment vertical="top" wrapText="1"/>
    </xf>
    <xf numFmtId="43" fontId="4" fillId="0" borderId="0" xfId="6" applyFont="1" applyFill="1" applyBorder="1" applyAlignment="1">
      <alignment vertical="top" wrapText="1"/>
    </xf>
    <xf numFmtId="43" fontId="11" fillId="0" borderId="0" xfId="6" applyFont="1" applyFill="1" applyBorder="1" applyAlignment="1">
      <alignment vertical="top" wrapText="1"/>
    </xf>
    <xf numFmtId="4" fontId="11" fillId="0" borderId="11" xfId="0" applyNumberFormat="1" applyFont="1" applyFill="1" applyBorder="1" applyAlignment="1">
      <alignment horizontal="center" vertical="top" wrapText="1"/>
    </xf>
    <xf numFmtId="43" fontId="11" fillId="0" borderId="5" xfId="6" applyFont="1" applyFill="1" applyBorder="1" applyAlignment="1">
      <alignment horizontal="center" vertical="top" wrapText="1"/>
    </xf>
    <xf numFmtId="0" fontId="4" fillId="0" borderId="0" xfId="2" applyFont="1" applyFill="1" applyBorder="1" applyAlignment="1">
      <alignment vertical="top" wrapText="1"/>
    </xf>
    <xf numFmtId="0" fontId="4" fillId="0" borderId="1" xfId="2" applyFont="1" applyFill="1" applyBorder="1" applyAlignment="1">
      <alignment vertical="top" wrapText="1"/>
    </xf>
    <xf numFmtId="43" fontId="11" fillId="0" borderId="1" xfId="6" applyFont="1" applyFill="1" applyBorder="1" applyAlignment="1">
      <alignment vertical="top"/>
    </xf>
    <xf numFmtId="4" fontId="11" fillId="0" borderId="5" xfId="0" applyNumberFormat="1" applyFont="1" applyFill="1" applyBorder="1" applyAlignment="1">
      <alignment horizontal="center" vertical="top" wrapText="1"/>
    </xf>
  </cellXfs>
  <cellStyles count="20">
    <cellStyle name="Comma" xfId="1" builtinId="3"/>
    <cellStyle name="Comma 10 2" xfId="12" xr:uid="{BE6BCE3B-3BD1-489E-806D-7696EBF9D9AB}"/>
    <cellStyle name="Comma 12" xfId="7" xr:uid="{6F105A32-7D49-4084-B502-50A75374FC0F}"/>
    <cellStyle name="Comma 13" xfId="8" xr:uid="{C9657F77-46AA-4FBE-AA6C-365C32490963}"/>
    <cellStyle name="Comma 2" xfId="6" xr:uid="{4D468F8E-B21D-4FE9-955E-4D5B09CB3A0C}"/>
    <cellStyle name="Comma 3 2 2 2 3 2" xfId="13" xr:uid="{EB79099B-DCA9-47C3-B11A-7150B7AAA2AE}"/>
    <cellStyle name="Normal" xfId="0" builtinId="0"/>
    <cellStyle name="Normal 16 3" xfId="18" xr:uid="{6188C459-19DD-4CAA-B233-AD1C19D02B7F}"/>
    <cellStyle name="Normal 2" xfId="2" xr:uid="{62FC5937-6BDD-420F-A441-645C90B73791}"/>
    <cellStyle name="Normal 2 6" xfId="19" xr:uid="{1C0ECBF1-6BBF-4FAF-B68E-DFC50631436D}"/>
    <cellStyle name="Normal 3" xfId="3" xr:uid="{F23444C9-0F9D-4004-B619-57A5D6BB5DF4}"/>
    <cellStyle name="Normal 4" xfId="14" xr:uid="{5643F330-C3D5-4B27-AD2E-E233B649BB08}"/>
    <cellStyle name="Normal_จัดซื้อ ธค.54" xfId="5" xr:uid="{22C032A0-2545-4DCA-B11A-FFBC7A0177BF}"/>
    <cellStyle name="เครื่องหมายจุลภาค 2" xfId="17" xr:uid="{FEBF776D-770B-4A15-B141-46A5BAC716D0}"/>
    <cellStyle name="เครื่องหมายจุลภาค 2 2" xfId="16" xr:uid="{CB912C28-935B-4E03-81AD-FBF212CF3F01}"/>
    <cellStyle name="เครื่องหมายจุลภาค_Sheet1" xfId="11" xr:uid="{7A5FF687-2996-4F07-82FA-7107D1009519}"/>
    <cellStyle name="ปกติ 2" xfId="9" xr:uid="{04D5B0F5-C6CE-42B4-AA8B-4FE5004603BC}"/>
    <cellStyle name="ปกติ 2 2" xfId="15" xr:uid="{2BB3DDB9-73C5-44E0-9875-2DF40E182A94}"/>
    <cellStyle name="ปกติ 3" xfId="10" xr:uid="{5823B932-ABCA-4D7F-B54B-D2DCF521C9FE}"/>
    <cellStyle name="ปกติ_สขร.55" xfId="4" xr:uid="{F70769E0-C664-4C80-B030-1DA269F5D1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49</xdr:row>
      <xdr:rowOff>0</xdr:rowOff>
    </xdr:from>
    <xdr:to>
      <xdr:col>9</xdr:col>
      <xdr:colOff>920872</xdr:colOff>
      <xdr:row>53</xdr:row>
      <xdr:rowOff>175846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CE3B485-3A9E-4313-BC02-B75B42F1EB21}"/>
            </a:ext>
          </a:extLst>
        </xdr:cNvPr>
        <xdr:cNvSpPr txBox="1"/>
      </xdr:nvSpPr>
      <xdr:spPr>
        <a:xfrm>
          <a:off x="3819525" y="2400300"/>
          <a:ext cx="9131422" cy="1242646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ไม่มีงานจัดซื้อจัดจ้างในรอบเดือนนี้</a:t>
          </a:r>
        </a:p>
      </xdr:txBody>
    </xdr:sp>
    <xdr:clientData/>
  </xdr:twoCellAnchor>
  <xdr:oneCellAnchor>
    <xdr:from>
      <xdr:col>10</xdr:col>
      <xdr:colOff>604044</xdr:colOff>
      <xdr:row>204</xdr:row>
      <xdr:rowOff>91281</xdr:rowOff>
    </xdr:from>
    <xdr:ext cx="1358900" cy="428624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A1F4C15-744F-4D5F-8992-CDB6B583158A}"/>
            </a:ext>
          </a:extLst>
        </xdr:cNvPr>
        <xdr:cNvSpPr txBox="1"/>
      </xdr:nvSpPr>
      <xdr:spPr>
        <a:xfrm>
          <a:off x="14224794" y="357981"/>
          <a:ext cx="1358900" cy="4286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   </a:t>
          </a:r>
          <a:endParaRPr lang="th-TH" sz="2000"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twoCellAnchor>
    <xdr:from>
      <xdr:col>10</xdr:col>
      <xdr:colOff>1076325</xdr:colOff>
      <xdr:row>600</xdr:row>
      <xdr:rowOff>19050</xdr:rowOff>
    </xdr:from>
    <xdr:to>
      <xdr:col>10</xdr:col>
      <xdr:colOff>1762125</xdr:colOff>
      <xdr:row>600</xdr:row>
      <xdr:rowOff>238125</xdr:rowOff>
    </xdr:to>
    <xdr:sp macro="" textlink="">
      <xdr:nvSpPr>
        <xdr:cNvPr id="6" name="Rectangle 11">
          <a:extLst>
            <a:ext uri="{FF2B5EF4-FFF2-40B4-BE49-F238E27FC236}">
              <a16:creationId xmlns:a16="http://schemas.microsoft.com/office/drawing/2014/main" id="{E72A3320-DF2E-43ED-A2D9-8F2AD2855E1E}"/>
            </a:ext>
          </a:extLst>
        </xdr:cNvPr>
        <xdr:cNvSpPr>
          <a:spLocks noChangeArrowheads="1"/>
        </xdr:cNvSpPr>
      </xdr:nvSpPr>
      <xdr:spPr bwMode="auto">
        <a:xfrm>
          <a:off x="12134850" y="19050"/>
          <a:ext cx="6381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CFFA7-B333-467D-A4F6-A48AAE0B886B}">
  <sheetPr>
    <tabColor rgb="FFFF0000"/>
    <pageSetUpPr fitToPage="1"/>
  </sheetPr>
  <dimension ref="A1:L1437"/>
  <sheetViews>
    <sheetView tabSelected="1" showRuler="0" view="pageBreakPreview" topLeftCell="A586" zoomScale="85" zoomScaleNormal="98" zoomScaleSheetLayoutView="85" workbookViewId="0">
      <selection activeCell="F535" sqref="F535"/>
    </sheetView>
  </sheetViews>
  <sheetFormatPr defaultRowHeight="21" x14ac:dyDescent="0.2"/>
  <cols>
    <col min="1" max="1" width="9.140625" style="355" customWidth="1"/>
    <col min="2" max="2" width="30.140625" style="257" customWidth="1"/>
    <col min="3" max="3" width="17.140625" style="356" customWidth="1"/>
    <col min="4" max="4" width="16" style="357" bestFit="1" customWidth="1"/>
    <col min="5" max="5" width="19.42578125" style="258" customWidth="1"/>
    <col min="6" max="6" width="35.85546875" style="258" customWidth="1"/>
    <col min="7" max="7" width="17.5703125" style="355" bestFit="1" customWidth="1"/>
    <col min="8" max="8" width="29.85546875" style="13" customWidth="1"/>
    <col min="9" max="9" width="18" style="257" customWidth="1"/>
    <col min="10" max="10" width="16.28515625" style="257" customWidth="1"/>
    <col min="11" max="11" width="17.140625" style="258" customWidth="1"/>
    <col min="12" max="12" width="19.42578125" style="189" customWidth="1"/>
    <col min="13" max="16384" width="9.140625" style="189"/>
  </cols>
  <sheetData>
    <row r="1" spans="1:11" x14ac:dyDescent="0.2">
      <c r="A1" s="326"/>
      <c r="B1" s="327"/>
      <c r="C1" s="328"/>
      <c r="D1" s="329"/>
      <c r="E1" s="330"/>
      <c r="F1" s="330"/>
      <c r="G1" s="331"/>
      <c r="H1" s="326"/>
      <c r="I1" s="332"/>
      <c r="J1" s="332"/>
      <c r="K1" s="429" t="s">
        <v>0</v>
      </c>
    </row>
    <row r="2" spans="1:11" x14ac:dyDescent="0.2">
      <c r="A2" s="1042" t="s">
        <v>22</v>
      </c>
      <c r="B2" s="1042"/>
      <c r="C2" s="1042"/>
      <c r="D2" s="1042"/>
      <c r="E2" s="1042"/>
      <c r="F2" s="1042"/>
      <c r="G2" s="1042"/>
      <c r="H2" s="1042"/>
      <c r="I2" s="1042"/>
      <c r="J2" s="1042"/>
      <c r="K2" s="1042"/>
    </row>
    <row r="3" spans="1:11" x14ac:dyDescent="0.2">
      <c r="A3" s="1042" t="s">
        <v>23</v>
      </c>
      <c r="B3" s="1042"/>
      <c r="C3" s="1042"/>
      <c r="D3" s="1042"/>
      <c r="E3" s="1042"/>
      <c r="F3" s="1042"/>
      <c r="G3" s="1042"/>
      <c r="H3" s="1042"/>
      <c r="I3" s="1042"/>
      <c r="J3" s="1042"/>
      <c r="K3" s="1042"/>
    </row>
    <row r="4" spans="1:11" x14ac:dyDescent="0.2">
      <c r="A4" s="1042" t="s">
        <v>40</v>
      </c>
      <c r="B4" s="1042"/>
      <c r="C4" s="1042"/>
      <c r="D4" s="1042"/>
      <c r="E4" s="1042"/>
      <c r="F4" s="1042"/>
      <c r="G4" s="1042"/>
      <c r="H4" s="1042"/>
      <c r="I4" s="1042"/>
      <c r="J4" s="1042"/>
      <c r="K4" s="1042"/>
    </row>
    <row r="5" spans="1:11" x14ac:dyDescent="0.2">
      <c r="A5" s="333"/>
      <c r="B5" s="334"/>
      <c r="C5" s="335"/>
      <c r="D5" s="336"/>
      <c r="E5" s="337"/>
      <c r="F5" s="337"/>
      <c r="G5" s="338"/>
      <c r="H5" s="333"/>
      <c r="I5" s="339"/>
      <c r="J5" s="339"/>
      <c r="K5" s="337"/>
    </row>
    <row r="6" spans="1:11" s="186" customFormat="1" ht="57.75" customHeight="1" x14ac:dyDescent="0.2">
      <c r="A6" s="959" t="s">
        <v>1</v>
      </c>
      <c r="B6" s="959" t="s">
        <v>2</v>
      </c>
      <c r="C6" s="988" t="s">
        <v>3</v>
      </c>
      <c r="D6" s="988" t="s">
        <v>4</v>
      </c>
      <c r="E6" s="959" t="s">
        <v>5</v>
      </c>
      <c r="F6" s="960" t="s">
        <v>6</v>
      </c>
      <c r="G6" s="960"/>
      <c r="H6" s="960" t="s">
        <v>7</v>
      </c>
      <c r="I6" s="960"/>
      <c r="J6" s="959" t="s">
        <v>8</v>
      </c>
      <c r="K6" s="959" t="s">
        <v>9</v>
      </c>
    </row>
    <row r="7" spans="1:11" s="186" customFormat="1" ht="57.75" customHeight="1" x14ac:dyDescent="0.2">
      <c r="A7" s="959"/>
      <c r="B7" s="959"/>
      <c r="C7" s="988"/>
      <c r="D7" s="988"/>
      <c r="E7" s="959"/>
      <c r="F7" s="309" t="s">
        <v>10</v>
      </c>
      <c r="G7" s="309" t="s">
        <v>11</v>
      </c>
      <c r="H7" s="310" t="s">
        <v>12</v>
      </c>
      <c r="I7" s="309" t="s">
        <v>13</v>
      </c>
      <c r="J7" s="959"/>
      <c r="K7" s="959"/>
    </row>
    <row r="8" spans="1:11" s="345" customFormat="1" ht="63" x14ac:dyDescent="0.2">
      <c r="A8" s="283">
        <v>1</v>
      </c>
      <c r="B8" s="285" t="s">
        <v>14</v>
      </c>
      <c r="C8" s="14">
        <v>71000</v>
      </c>
      <c r="D8" s="341">
        <v>74793</v>
      </c>
      <c r="E8" s="287" t="s">
        <v>15</v>
      </c>
      <c r="F8" s="342" t="s">
        <v>16</v>
      </c>
      <c r="G8" s="341">
        <v>74793</v>
      </c>
      <c r="H8" s="343" t="s">
        <v>17</v>
      </c>
      <c r="I8" s="14">
        <v>74793</v>
      </c>
      <c r="J8" s="344" t="s">
        <v>18</v>
      </c>
      <c r="K8" s="318" t="s">
        <v>19</v>
      </c>
    </row>
    <row r="9" spans="1:11" s="88" customFormat="1" x14ac:dyDescent="0.2">
      <c r="A9" s="283"/>
      <c r="B9" s="285"/>
      <c r="C9" s="287"/>
      <c r="D9" s="187"/>
      <c r="E9" s="287"/>
      <c r="F9" s="342" t="s">
        <v>20</v>
      </c>
      <c r="G9" s="341">
        <v>81534</v>
      </c>
      <c r="H9" s="287"/>
      <c r="I9" s="287"/>
      <c r="J9" s="287"/>
      <c r="K9" s="318"/>
    </row>
    <row r="10" spans="1:11" s="346" customFormat="1" x14ac:dyDescent="0.2">
      <c r="A10" s="283"/>
      <c r="B10" s="285"/>
      <c r="C10" s="287"/>
      <c r="D10" s="187"/>
      <c r="E10" s="287"/>
      <c r="F10" s="342" t="s">
        <v>21</v>
      </c>
      <c r="G10" s="341">
        <v>86670</v>
      </c>
      <c r="H10" s="287"/>
      <c r="I10" s="287"/>
      <c r="J10" s="287"/>
      <c r="K10" s="318"/>
    </row>
    <row r="11" spans="1:11" s="88" customFormat="1" x14ac:dyDescent="0.2">
      <c r="A11" s="283"/>
      <c r="B11" s="121"/>
      <c r="C11" s="122"/>
      <c r="D11" s="122"/>
      <c r="E11" s="287"/>
      <c r="F11" s="320"/>
      <c r="G11" s="122"/>
      <c r="H11" s="283"/>
      <c r="I11" s="122"/>
      <c r="J11" s="287"/>
      <c r="K11" s="318"/>
    </row>
    <row r="12" spans="1:11" s="88" customFormat="1" x14ac:dyDescent="0.2">
      <c r="A12" s="330"/>
      <c r="B12" s="327"/>
      <c r="C12" s="347"/>
      <c r="D12" s="347"/>
      <c r="E12" s="328"/>
      <c r="F12" s="348"/>
      <c r="G12" s="347"/>
      <c r="H12" s="330"/>
      <c r="I12" s="347"/>
      <c r="J12" s="328"/>
      <c r="K12" s="330"/>
    </row>
    <row r="13" spans="1:11" s="88" customFormat="1" x14ac:dyDescent="0.2">
      <c r="A13" s="330"/>
      <c r="B13" s="327"/>
      <c r="C13" s="347"/>
      <c r="D13" s="347"/>
      <c r="E13" s="328"/>
      <c r="F13" s="348"/>
      <c r="G13" s="347"/>
      <c r="H13" s="330"/>
      <c r="I13" s="347"/>
      <c r="J13" s="328"/>
      <c r="K13" s="330"/>
    </row>
    <row r="14" spans="1:11" s="88" customFormat="1" x14ac:dyDescent="0.2">
      <c r="A14" s="330"/>
      <c r="B14" s="327"/>
      <c r="C14" s="347"/>
      <c r="D14" s="347"/>
      <c r="E14" s="328"/>
      <c r="F14" s="348"/>
      <c r="G14" s="347"/>
      <c r="H14" s="330"/>
      <c r="I14" s="347"/>
      <c r="J14" s="328"/>
      <c r="K14" s="429" t="s">
        <v>0</v>
      </c>
    </row>
    <row r="15" spans="1:11" x14ac:dyDescent="0.2">
      <c r="A15" s="1042" t="s">
        <v>27</v>
      </c>
      <c r="B15" s="1042"/>
      <c r="C15" s="1042"/>
      <c r="D15" s="1042"/>
      <c r="E15" s="1042"/>
      <c r="F15" s="1042"/>
      <c r="G15" s="1042"/>
      <c r="H15" s="1042"/>
      <c r="I15" s="1042"/>
      <c r="J15" s="1042"/>
      <c r="K15" s="1042"/>
    </row>
    <row r="16" spans="1:11" x14ac:dyDescent="0.2">
      <c r="A16" s="1042" t="s">
        <v>28</v>
      </c>
      <c r="B16" s="1042"/>
      <c r="C16" s="1042"/>
      <c r="D16" s="1042"/>
      <c r="E16" s="1042"/>
      <c r="F16" s="1042"/>
      <c r="G16" s="1042"/>
      <c r="H16" s="1042"/>
      <c r="I16" s="1042"/>
      <c r="J16" s="1042"/>
      <c r="K16" s="1042"/>
    </row>
    <row r="17" spans="1:11" x14ac:dyDescent="0.2">
      <c r="A17" s="1042" t="s">
        <v>29</v>
      </c>
      <c r="B17" s="1042"/>
      <c r="C17" s="1042"/>
      <c r="D17" s="1042"/>
      <c r="E17" s="1042"/>
      <c r="F17" s="1042"/>
      <c r="G17" s="1042"/>
      <c r="H17" s="1042"/>
      <c r="I17" s="1042"/>
      <c r="J17" s="1042"/>
      <c r="K17" s="1042"/>
    </row>
    <row r="18" spans="1:11" x14ac:dyDescent="0.2">
      <c r="A18" s="333"/>
      <c r="B18" s="334"/>
      <c r="C18" s="335"/>
      <c r="D18" s="336"/>
      <c r="E18" s="337"/>
      <c r="F18" s="337"/>
      <c r="G18" s="338"/>
      <c r="H18" s="333"/>
      <c r="I18" s="339"/>
      <c r="J18" s="339"/>
      <c r="K18" s="337"/>
    </row>
    <row r="19" spans="1:11" s="186" customFormat="1" ht="51.75" customHeight="1" x14ac:dyDescent="0.2">
      <c r="A19" s="959" t="s">
        <v>1</v>
      </c>
      <c r="B19" s="959" t="s">
        <v>2</v>
      </c>
      <c r="C19" s="988" t="s">
        <v>3</v>
      </c>
      <c r="D19" s="988" t="s">
        <v>4</v>
      </c>
      <c r="E19" s="959" t="s">
        <v>5</v>
      </c>
      <c r="F19" s="960" t="s">
        <v>6</v>
      </c>
      <c r="G19" s="960"/>
      <c r="H19" s="960" t="s">
        <v>7</v>
      </c>
      <c r="I19" s="960"/>
      <c r="J19" s="959" t="s">
        <v>8</v>
      </c>
      <c r="K19" s="959" t="s">
        <v>9</v>
      </c>
    </row>
    <row r="20" spans="1:11" s="186" customFormat="1" ht="51.75" customHeight="1" x14ac:dyDescent="0.2">
      <c r="A20" s="959"/>
      <c r="B20" s="959"/>
      <c r="C20" s="988"/>
      <c r="D20" s="988"/>
      <c r="E20" s="959"/>
      <c r="F20" s="309" t="s">
        <v>10</v>
      </c>
      <c r="G20" s="288" t="s">
        <v>11</v>
      </c>
      <c r="H20" s="289" t="s">
        <v>12</v>
      </c>
      <c r="I20" s="288" t="s">
        <v>13</v>
      </c>
      <c r="J20" s="959"/>
      <c r="K20" s="959"/>
    </row>
    <row r="21" spans="1:11" s="345" customFormat="1" ht="42" x14ac:dyDescent="0.2">
      <c r="A21" s="1062">
        <v>1</v>
      </c>
      <c r="B21" s="1074" t="s">
        <v>30</v>
      </c>
      <c r="C21" s="1065">
        <v>221062</v>
      </c>
      <c r="D21" s="1065">
        <v>221062</v>
      </c>
      <c r="E21" s="1068" t="s">
        <v>25</v>
      </c>
      <c r="F21" s="320" t="s">
        <v>31</v>
      </c>
      <c r="G21" s="122">
        <v>221062</v>
      </c>
      <c r="H21" s="283" t="s">
        <v>31</v>
      </c>
      <c r="I21" s="122">
        <v>221062</v>
      </c>
      <c r="J21" s="287" t="s">
        <v>26</v>
      </c>
      <c r="K21" s="318" t="s">
        <v>32</v>
      </c>
    </row>
    <row r="22" spans="1:11" s="88" customFormat="1" ht="42" x14ac:dyDescent="0.2">
      <c r="A22" s="1063"/>
      <c r="B22" s="1075"/>
      <c r="C22" s="1066"/>
      <c r="D22" s="1066"/>
      <c r="E22" s="1069"/>
      <c r="F22" s="320" t="s">
        <v>33</v>
      </c>
      <c r="G22" s="122">
        <v>295748</v>
      </c>
      <c r="H22" s="283"/>
      <c r="I22" s="122"/>
      <c r="J22" s="287"/>
      <c r="K22" s="318"/>
    </row>
    <row r="23" spans="1:11" s="346" customFormat="1" x14ac:dyDescent="0.2">
      <c r="A23" s="1064"/>
      <c r="B23" s="1076"/>
      <c r="C23" s="1067"/>
      <c r="D23" s="1067"/>
      <c r="E23" s="1070"/>
      <c r="F23" s="320" t="s">
        <v>34</v>
      </c>
      <c r="G23" s="122">
        <v>288686</v>
      </c>
      <c r="H23" s="283"/>
      <c r="I23" s="122"/>
      <c r="J23" s="287"/>
      <c r="K23" s="318"/>
    </row>
    <row r="24" spans="1:11" s="346" customFormat="1" ht="42" x14ac:dyDescent="0.2">
      <c r="A24" s="1062">
        <v>2</v>
      </c>
      <c r="B24" s="1074" t="s">
        <v>35</v>
      </c>
      <c r="C24" s="1065">
        <v>468740.25</v>
      </c>
      <c r="D24" s="1065">
        <v>468740.25</v>
      </c>
      <c r="E24" s="1068" t="s">
        <v>25</v>
      </c>
      <c r="F24" s="320" t="s">
        <v>36</v>
      </c>
      <c r="G24" s="122">
        <v>468740.25</v>
      </c>
      <c r="H24" s="283" t="s">
        <v>36</v>
      </c>
      <c r="I24" s="122">
        <v>468740.25</v>
      </c>
      <c r="J24" s="287" t="s">
        <v>26</v>
      </c>
      <c r="K24" s="318" t="s">
        <v>37</v>
      </c>
    </row>
    <row r="25" spans="1:11" s="346" customFormat="1" x14ac:dyDescent="0.2">
      <c r="A25" s="1063"/>
      <c r="B25" s="1075"/>
      <c r="C25" s="1066"/>
      <c r="D25" s="1066"/>
      <c r="E25" s="1069"/>
      <c r="F25" s="320" t="s">
        <v>38</v>
      </c>
      <c r="G25" s="122">
        <v>508250</v>
      </c>
      <c r="H25" s="283"/>
      <c r="I25" s="122"/>
      <c r="J25" s="287"/>
      <c r="K25" s="318"/>
    </row>
    <row r="26" spans="1:11" s="346" customFormat="1" x14ac:dyDescent="0.2">
      <c r="A26" s="1064"/>
      <c r="B26" s="1076"/>
      <c r="C26" s="1067"/>
      <c r="D26" s="1067"/>
      <c r="E26" s="1070"/>
      <c r="F26" s="320" t="s">
        <v>39</v>
      </c>
      <c r="G26" s="122">
        <v>520020</v>
      </c>
      <c r="H26" s="283"/>
      <c r="I26" s="122"/>
      <c r="J26" s="287"/>
      <c r="K26" s="318"/>
    </row>
    <row r="27" spans="1:11" s="346" customFormat="1" x14ac:dyDescent="0.2">
      <c r="A27" s="283"/>
      <c r="B27" s="121"/>
      <c r="C27" s="122"/>
      <c r="D27" s="122"/>
      <c r="E27" s="287"/>
      <c r="F27" s="320"/>
      <c r="G27" s="122"/>
      <c r="H27" s="283"/>
      <c r="I27" s="122"/>
      <c r="J27" s="287"/>
      <c r="K27" s="318"/>
    </row>
    <row r="28" spans="1:11" s="88" customFormat="1" x14ac:dyDescent="0.2">
      <c r="A28" s="283"/>
      <c r="B28" s="121"/>
      <c r="C28" s="122"/>
      <c r="D28" s="122"/>
      <c r="E28" s="287"/>
      <c r="F28" s="320"/>
      <c r="G28" s="122"/>
      <c r="H28" s="283"/>
      <c r="I28" s="122"/>
      <c r="J28" s="287"/>
      <c r="K28" s="318"/>
    </row>
    <row r="30" spans="1:11" x14ac:dyDescent="0.2">
      <c r="H30" s="728"/>
    </row>
    <row r="32" spans="1:11" x14ac:dyDescent="0.2">
      <c r="A32" s="1042" t="s">
        <v>22</v>
      </c>
      <c r="B32" s="1042"/>
      <c r="C32" s="1042"/>
      <c r="D32" s="1042"/>
      <c r="E32" s="1042"/>
      <c r="F32" s="1042"/>
      <c r="G32" s="1042"/>
      <c r="H32" s="1042"/>
      <c r="I32" s="1042"/>
      <c r="J32" s="1042"/>
      <c r="K32" s="1042"/>
    </row>
    <row r="33" spans="1:11" x14ac:dyDescent="0.2">
      <c r="A33" s="1042" t="s">
        <v>41</v>
      </c>
      <c r="B33" s="1042"/>
      <c r="C33" s="1042"/>
      <c r="D33" s="1042"/>
      <c r="E33" s="1042"/>
      <c r="F33" s="1042"/>
      <c r="G33" s="1042"/>
      <c r="H33" s="1042"/>
      <c r="I33" s="1042"/>
      <c r="J33" s="1042"/>
      <c r="K33" s="1042"/>
    </row>
    <row r="34" spans="1:11" x14ac:dyDescent="0.2">
      <c r="A34" s="1042" t="s">
        <v>42</v>
      </c>
      <c r="B34" s="1042"/>
      <c r="C34" s="1042"/>
      <c r="D34" s="1042"/>
      <c r="E34" s="1042"/>
      <c r="F34" s="1042"/>
      <c r="G34" s="1042"/>
      <c r="H34" s="1042"/>
      <c r="I34" s="1042"/>
      <c r="J34" s="1042"/>
      <c r="K34" s="1042"/>
    </row>
    <row r="35" spans="1:11" x14ac:dyDescent="0.2">
      <c r="A35" s="333"/>
      <c r="B35" s="334"/>
      <c r="C35" s="337"/>
      <c r="D35" s="333"/>
      <c r="E35" s="337"/>
      <c r="F35" s="337"/>
      <c r="G35" s="338"/>
      <c r="H35" s="333"/>
      <c r="I35" s="339"/>
      <c r="J35" s="339"/>
      <c r="K35" s="337"/>
    </row>
    <row r="36" spans="1:11" s="186" customFormat="1" ht="40.5" customHeight="1" x14ac:dyDescent="0.2">
      <c r="A36" s="959" t="s">
        <v>1</v>
      </c>
      <c r="B36" s="959" t="s">
        <v>43</v>
      </c>
      <c r="C36" s="961" t="s">
        <v>44</v>
      </c>
      <c r="D36" s="959" t="s">
        <v>45</v>
      </c>
      <c r="E36" s="959" t="s">
        <v>24</v>
      </c>
      <c r="F36" s="960" t="s">
        <v>46</v>
      </c>
      <c r="G36" s="960"/>
      <c r="H36" s="960" t="s">
        <v>7</v>
      </c>
      <c r="I36" s="960"/>
      <c r="J36" s="959" t="s">
        <v>47</v>
      </c>
      <c r="K36" s="961" t="s">
        <v>48</v>
      </c>
    </row>
    <row r="37" spans="1:11" s="186" customFormat="1" ht="40.5" customHeight="1" x14ac:dyDescent="0.2">
      <c r="A37" s="959"/>
      <c r="B37" s="959"/>
      <c r="C37" s="962"/>
      <c r="D37" s="959"/>
      <c r="E37" s="959"/>
      <c r="F37" s="721" t="s">
        <v>10</v>
      </c>
      <c r="G37" s="721" t="s">
        <v>49</v>
      </c>
      <c r="H37" s="722" t="s">
        <v>12</v>
      </c>
      <c r="I37" s="721" t="s">
        <v>50</v>
      </c>
      <c r="J37" s="959"/>
      <c r="K37" s="962"/>
    </row>
    <row r="38" spans="1:11" s="352" customFormat="1" x14ac:dyDescent="0.2">
      <c r="A38" s="1046" t="s">
        <v>51</v>
      </c>
      <c r="B38" s="1047"/>
      <c r="C38" s="1047"/>
      <c r="D38" s="1047"/>
      <c r="E38" s="1047"/>
      <c r="F38" s="1047"/>
      <c r="G38" s="1047"/>
      <c r="H38" s="1047"/>
      <c r="I38" s="1047"/>
      <c r="J38" s="1047"/>
      <c r="K38" s="1048"/>
    </row>
    <row r="39" spans="1:11" x14ac:dyDescent="0.2">
      <c r="A39" s="723"/>
      <c r="B39" s="725"/>
      <c r="C39" s="727"/>
      <c r="D39" s="187"/>
      <c r="E39" s="727"/>
      <c r="F39" s="723"/>
      <c r="G39" s="188"/>
      <c r="H39" s="727"/>
      <c r="I39" s="727"/>
      <c r="J39" s="727"/>
      <c r="K39" s="723"/>
    </row>
    <row r="40" spans="1:11" x14ac:dyDescent="0.2">
      <c r="A40" s="723"/>
      <c r="B40" s="729"/>
      <c r="C40" s="353"/>
      <c r="D40" s="726"/>
      <c r="E40" s="353"/>
      <c r="F40" s="724"/>
      <c r="G40" s="272"/>
      <c r="H40" s="353"/>
      <c r="I40" s="353"/>
      <c r="J40" s="353"/>
      <c r="K40" s="724"/>
    </row>
    <row r="42" spans="1:11" x14ac:dyDescent="0.2">
      <c r="A42" s="326"/>
      <c r="B42" s="327"/>
      <c r="C42" s="328"/>
      <c r="D42" s="329"/>
      <c r="E42" s="330"/>
      <c r="F42" s="330"/>
      <c r="G42" s="331"/>
      <c r="H42" s="326"/>
      <c r="I42" s="332"/>
      <c r="J42" s="332"/>
      <c r="K42" s="429" t="s">
        <v>0</v>
      </c>
    </row>
    <row r="43" spans="1:11" x14ac:dyDescent="0.2">
      <c r="A43" s="1042" t="s">
        <v>52</v>
      </c>
      <c r="B43" s="1042"/>
      <c r="C43" s="1042"/>
      <c r="D43" s="1042"/>
      <c r="E43" s="1042"/>
      <c r="F43" s="1042"/>
      <c r="G43" s="1042"/>
      <c r="H43" s="1042"/>
      <c r="I43" s="1042"/>
      <c r="J43" s="1042"/>
      <c r="K43" s="1042"/>
    </row>
    <row r="44" spans="1:11" x14ac:dyDescent="0.2">
      <c r="A44" s="1042" t="s">
        <v>53</v>
      </c>
      <c r="B44" s="1042"/>
      <c r="C44" s="1042"/>
      <c r="D44" s="1042"/>
      <c r="E44" s="1042"/>
      <c r="F44" s="1042"/>
      <c r="G44" s="1042"/>
      <c r="H44" s="1042"/>
      <c r="I44" s="1042"/>
      <c r="J44" s="1042"/>
      <c r="K44" s="1042"/>
    </row>
    <row r="45" spans="1:11" x14ac:dyDescent="0.2">
      <c r="A45" s="1042" t="s">
        <v>54</v>
      </c>
      <c r="B45" s="1042"/>
      <c r="C45" s="1042"/>
      <c r="D45" s="1042"/>
      <c r="E45" s="1042"/>
      <c r="F45" s="1042"/>
      <c r="G45" s="1042"/>
      <c r="H45" s="1042"/>
      <c r="I45" s="1042"/>
      <c r="J45" s="1042"/>
      <c r="K45" s="1042"/>
    </row>
    <row r="46" spans="1:11" x14ac:dyDescent="0.2">
      <c r="A46" s="333"/>
      <c r="B46" s="334"/>
      <c r="C46" s="335"/>
      <c r="D46" s="336"/>
      <c r="E46" s="337"/>
      <c r="F46" s="337"/>
      <c r="G46" s="338"/>
      <c r="H46" s="333"/>
      <c r="I46" s="339"/>
      <c r="J46" s="339"/>
      <c r="K46" s="337"/>
    </row>
    <row r="47" spans="1:11" s="186" customFormat="1" ht="35.25" customHeight="1" x14ac:dyDescent="0.2">
      <c r="A47" s="959" t="s">
        <v>1</v>
      </c>
      <c r="B47" s="959" t="s">
        <v>2</v>
      </c>
      <c r="C47" s="988" t="s">
        <v>3</v>
      </c>
      <c r="D47" s="988" t="s">
        <v>4</v>
      </c>
      <c r="E47" s="959" t="s">
        <v>5</v>
      </c>
      <c r="F47" s="960" t="s">
        <v>6</v>
      </c>
      <c r="G47" s="960"/>
      <c r="H47" s="960" t="s">
        <v>7</v>
      </c>
      <c r="I47" s="960"/>
      <c r="J47" s="959" t="s">
        <v>8</v>
      </c>
      <c r="K47" s="959" t="s">
        <v>9</v>
      </c>
    </row>
    <row r="48" spans="1:11" s="186" customFormat="1" ht="42" x14ac:dyDescent="0.2">
      <c r="A48" s="959"/>
      <c r="B48" s="959"/>
      <c r="C48" s="988"/>
      <c r="D48" s="988"/>
      <c r="E48" s="959"/>
      <c r="F48" s="309" t="s">
        <v>10</v>
      </c>
      <c r="G48" s="309" t="s">
        <v>11</v>
      </c>
      <c r="H48" s="310" t="s">
        <v>12</v>
      </c>
      <c r="I48" s="309" t="s">
        <v>13</v>
      </c>
      <c r="J48" s="959"/>
      <c r="K48" s="959"/>
    </row>
    <row r="49" spans="1:11" s="345" customFormat="1" x14ac:dyDescent="0.2">
      <c r="A49" s="283"/>
      <c r="B49" s="121"/>
      <c r="C49" s="122"/>
      <c r="D49" s="122"/>
      <c r="E49" s="287"/>
      <c r="F49" s="320"/>
      <c r="G49" s="122"/>
      <c r="H49" s="283"/>
      <c r="I49" s="122"/>
      <c r="J49" s="287"/>
      <c r="K49" s="318"/>
    </row>
    <row r="50" spans="1:11" s="88" customFormat="1" x14ac:dyDescent="0.2">
      <c r="A50" s="283"/>
      <c r="B50" s="121"/>
      <c r="C50" s="122"/>
      <c r="D50" s="122"/>
      <c r="E50" s="287"/>
      <c r="F50" s="320"/>
      <c r="G50" s="122"/>
      <c r="H50" s="283"/>
      <c r="I50" s="122"/>
      <c r="J50" s="287"/>
      <c r="K50" s="318"/>
    </row>
    <row r="51" spans="1:11" s="346" customFormat="1" x14ac:dyDescent="0.2">
      <c r="A51" s="283"/>
      <c r="B51" s="121"/>
      <c r="C51" s="122"/>
      <c r="D51" s="122"/>
      <c r="E51" s="287"/>
      <c r="F51" s="320"/>
      <c r="G51" s="122"/>
      <c r="H51" s="283"/>
      <c r="I51" s="122"/>
      <c r="J51" s="287"/>
      <c r="K51" s="318"/>
    </row>
    <row r="52" spans="1:11" s="88" customFormat="1" x14ac:dyDescent="0.2">
      <c r="A52" s="283"/>
      <c r="B52" s="121"/>
      <c r="C52" s="122"/>
      <c r="D52" s="122"/>
      <c r="E52" s="287"/>
      <c r="F52" s="320"/>
      <c r="G52" s="122"/>
      <c r="H52" s="283"/>
      <c r="I52" s="122"/>
      <c r="J52" s="287"/>
      <c r="K52" s="318"/>
    </row>
    <row r="56" spans="1:11" x14ac:dyDescent="0.2">
      <c r="A56" s="326"/>
      <c r="B56" s="327"/>
      <c r="C56" s="328"/>
      <c r="D56" s="329"/>
      <c r="E56" s="330"/>
      <c r="F56" s="330"/>
      <c r="G56" s="331"/>
      <c r="H56" s="326"/>
      <c r="I56" s="332"/>
      <c r="J56" s="332"/>
      <c r="K56" s="429" t="s">
        <v>0</v>
      </c>
    </row>
    <row r="57" spans="1:11" x14ac:dyDescent="0.2">
      <c r="A57" s="1042" t="s">
        <v>55</v>
      </c>
      <c r="B57" s="1042"/>
      <c r="C57" s="1042"/>
      <c r="D57" s="1042"/>
      <c r="E57" s="1042"/>
      <c r="F57" s="1042"/>
      <c r="G57" s="1042"/>
      <c r="H57" s="1042"/>
      <c r="I57" s="1042"/>
      <c r="J57" s="1042"/>
      <c r="K57" s="1042"/>
    </row>
    <row r="58" spans="1:11" x14ac:dyDescent="0.2">
      <c r="A58" s="1042" t="s">
        <v>56</v>
      </c>
      <c r="B58" s="1042"/>
      <c r="C58" s="1042"/>
      <c r="D58" s="1042"/>
      <c r="E58" s="1042"/>
      <c r="F58" s="1042"/>
      <c r="G58" s="1042"/>
      <c r="H58" s="1042"/>
      <c r="I58" s="1042"/>
      <c r="J58" s="1042"/>
      <c r="K58" s="1042"/>
    </row>
    <row r="59" spans="1:11" x14ac:dyDescent="0.2">
      <c r="A59" s="1042" t="s">
        <v>57</v>
      </c>
      <c r="B59" s="1042"/>
      <c r="C59" s="1042"/>
      <c r="D59" s="1042"/>
      <c r="E59" s="1042"/>
      <c r="F59" s="1042"/>
      <c r="G59" s="1042"/>
      <c r="H59" s="1042"/>
      <c r="I59" s="1042"/>
      <c r="J59" s="1042"/>
      <c r="K59" s="1042"/>
    </row>
    <row r="60" spans="1:11" x14ac:dyDescent="0.2">
      <c r="A60" s="333"/>
      <c r="B60" s="334"/>
      <c r="C60" s="335"/>
      <c r="D60" s="336"/>
      <c r="E60" s="337"/>
      <c r="F60" s="337"/>
      <c r="G60" s="338"/>
      <c r="H60" s="333"/>
      <c r="I60" s="339"/>
      <c r="J60" s="339"/>
      <c r="K60" s="337"/>
    </row>
    <row r="61" spans="1:11" s="186" customFormat="1" ht="47.25" customHeight="1" x14ac:dyDescent="0.2">
      <c r="A61" s="959" t="s">
        <v>1</v>
      </c>
      <c r="B61" s="959" t="s">
        <v>2</v>
      </c>
      <c r="C61" s="988" t="s">
        <v>3</v>
      </c>
      <c r="D61" s="988" t="s">
        <v>4</v>
      </c>
      <c r="E61" s="959" t="s">
        <v>5</v>
      </c>
      <c r="F61" s="960" t="s">
        <v>6</v>
      </c>
      <c r="G61" s="960"/>
      <c r="H61" s="960" t="s">
        <v>7</v>
      </c>
      <c r="I61" s="960"/>
      <c r="J61" s="959" t="s">
        <v>8</v>
      </c>
      <c r="K61" s="959" t="s">
        <v>9</v>
      </c>
    </row>
    <row r="62" spans="1:11" s="186" customFormat="1" ht="47.25" customHeight="1" x14ac:dyDescent="0.2">
      <c r="A62" s="959"/>
      <c r="B62" s="959"/>
      <c r="C62" s="988"/>
      <c r="D62" s="988"/>
      <c r="E62" s="959"/>
      <c r="F62" s="309" t="s">
        <v>10</v>
      </c>
      <c r="G62" s="288" t="s">
        <v>11</v>
      </c>
      <c r="H62" s="289" t="s">
        <v>12</v>
      </c>
      <c r="I62" s="288" t="s">
        <v>13</v>
      </c>
      <c r="J62" s="959"/>
      <c r="K62" s="959"/>
    </row>
    <row r="63" spans="1:11" s="345" customFormat="1" x14ac:dyDescent="0.2">
      <c r="A63" s="1095" t="s">
        <v>58</v>
      </c>
      <c r="B63" s="1096"/>
      <c r="C63" s="1096"/>
      <c r="D63" s="1096"/>
      <c r="E63" s="1096"/>
      <c r="F63" s="1096"/>
      <c r="G63" s="1096"/>
      <c r="H63" s="1096"/>
      <c r="I63" s="1096"/>
      <c r="J63" s="1096"/>
      <c r="K63" s="1097"/>
    </row>
    <row r="64" spans="1:11" s="88" customFormat="1" x14ac:dyDescent="0.2">
      <c r="A64" s="283"/>
      <c r="B64" s="121"/>
      <c r="C64" s="122"/>
      <c r="D64" s="122"/>
      <c r="E64" s="287"/>
      <c r="F64" s="320"/>
      <c r="G64" s="122"/>
      <c r="H64" s="283"/>
      <c r="I64" s="122"/>
      <c r="J64" s="287"/>
      <c r="K64" s="318"/>
    </row>
    <row r="65" spans="1:11" s="346" customFormat="1" x14ac:dyDescent="0.2">
      <c r="A65" s="283"/>
      <c r="B65" s="121"/>
      <c r="C65" s="122"/>
      <c r="D65" s="122"/>
      <c r="E65" s="287"/>
      <c r="F65" s="320"/>
      <c r="G65" s="122"/>
      <c r="H65" s="283"/>
      <c r="I65" s="122"/>
      <c r="J65" s="287"/>
      <c r="K65" s="318"/>
    </row>
    <row r="66" spans="1:11" s="88" customFormat="1" x14ac:dyDescent="0.2">
      <c r="A66" s="283"/>
      <c r="B66" s="121"/>
      <c r="C66" s="122"/>
      <c r="D66" s="122"/>
      <c r="E66" s="287"/>
      <c r="F66" s="320"/>
      <c r="G66" s="122"/>
      <c r="H66" s="283"/>
      <c r="I66" s="122"/>
      <c r="J66" s="287"/>
      <c r="K66" s="318"/>
    </row>
    <row r="68" spans="1:11" x14ac:dyDescent="0.2">
      <c r="K68" s="429" t="s">
        <v>0</v>
      </c>
    </row>
    <row r="69" spans="1:11" s="355" customFormat="1" x14ac:dyDescent="0.2">
      <c r="A69" s="1078" t="s">
        <v>59</v>
      </c>
      <c r="B69" s="1078"/>
      <c r="C69" s="1078"/>
      <c r="D69" s="1078"/>
      <c r="E69" s="1078"/>
      <c r="F69" s="1078"/>
      <c r="G69" s="1078"/>
      <c r="H69" s="1078"/>
      <c r="I69" s="1078"/>
      <c r="J69" s="1078"/>
      <c r="K69" s="1078"/>
    </row>
    <row r="70" spans="1:11" s="355" customFormat="1" x14ac:dyDescent="0.2">
      <c r="A70" s="1078" t="s">
        <v>60</v>
      </c>
      <c r="B70" s="1078"/>
      <c r="C70" s="1078"/>
      <c r="D70" s="1078"/>
      <c r="E70" s="1078"/>
      <c r="F70" s="1078"/>
      <c r="G70" s="1078"/>
      <c r="H70" s="1078"/>
      <c r="I70" s="1078"/>
      <c r="J70" s="1078"/>
      <c r="K70" s="1078"/>
    </row>
    <row r="71" spans="1:11" s="355" customFormat="1" x14ac:dyDescent="0.2">
      <c r="A71" s="1098" t="s">
        <v>61</v>
      </c>
      <c r="B71" s="1098"/>
      <c r="C71" s="1098"/>
      <c r="D71" s="1098"/>
      <c r="E71" s="1098"/>
      <c r="F71" s="1098"/>
      <c r="G71" s="1098"/>
      <c r="H71" s="1098"/>
      <c r="I71" s="1098"/>
      <c r="J71" s="1098"/>
      <c r="K71" s="1098"/>
    </row>
    <row r="72" spans="1:11" s="358" customFormat="1" ht="52.5" customHeight="1" x14ac:dyDescent="0.2">
      <c r="A72" s="1058" t="s">
        <v>1</v>
      </c>
      <c r="B72" s="961" t="s">
        <v>62</v>
      </c>
      <c r="C72" s="1099" t="s">
        <v>63</v>
      </c>
      <c r="D72" s="1099" t="s">
        <v>64</v>
      </c>
      <c r="E72" s="961" t="s">
        <v>65</v>
      </c>
      <c r="F72" s="1101" t="s">
        <v>6</v>
      </c>
      <c r="G72" s="1102"/>
      <c r="H72" s="1103" t="s">
        <v>7</v>
      </c>
      <c r="I72" s="1104"/>
      <c r="J72" s="961" t="s">
        <v>8</v>
      </c>
      <c r="K72" s="1105" t="s">
        <v>66</v>
      </c>
    </row>
    <row r="73" spans="1:11" s="358" customFormat="1" ht="52.5" customHeight="1" x14ac:dyDescent="0.2">
      <c r="A73" s="1059"/>
      <c r="B73" s="962"/>
      <c r="C73" s="1100"/>
      <c r="D73" s="1100"/>
      <c r="E73" s="962"/>
      <c r="F73" s="309" t="s">
        <v>10</v>
      </c>
      <c r="G73" s="359" t="s">
        <v>11</v>
      </c>
      <c r="H73" s="288" t="s">
        <v>12</v>
      </c>
      <c r="I73" s="360" t="s">
        <v>13</v>
      </c>
      <c r="J73" s="962"/>
      <c r="K73" s="1106"/>
    </row>
    <row r="74" spans="1:11" s="355" customFormat="1" ht="84" x14ac:dyDescent="0.2">
      <c r="A74" s="361">
        <v>1</v>
      </c>
      <c r="B74" s="285" t="s">
        <v>67</v>
      </c>
      <c r="C74" s="14">
        <v>16197.66</v>
      </c>
      <c r="D74" s="362">
        <f t="shared" ref="D74:D85" si="0">C74</f>
        <v>16197.66</v>
      </c>
      <c r="E74" s="283" t="s">
        <v>25</v>
      </c>
      <c r="F74" s="319" t="s">
        <v>68</v>
      </c>
      <c r="G74" s="363">
        <f t="shared" ref="G74:G85" si="1">D74</f>
        <v>16197.66</v>
      </c>
      <c r="H74" s="283" t="str">
        <f t="shared" ref="H74:H85" si="2">F74</f>
        <v>หจก.ตรีอุดม</v>
      </c>
      <c r="I74" s="120">
        <v>16197.66</v>
      </c>
      <c r="J74" s="283" t="s">
        <v>69</v>
      </c>
      <c r="K74" s="318" t="s">
        <v>70</v>
      </c>
    </row>
    <row r="75" spans="1:11" s="355" customFormat="1" ht="84" x14ac:dyDescent="0.2">
      <c r="A75" s="361">
        <v>2</v>
      </c>
      <c r="B75" s="285" t="s">
        <v>71</v>
      </c>
      <c r="C75" s="14">
        <v>96300</v>
      </c>
      <c r="D75" s="362">
        <f t="shared" si="0"/>
        <v>96300</v>
      </c>
      <c r="E75" s="283" t="s">
        <v>25</v>
      </c>
      <c r="F75" s="319" t="s">
        <v>72</v>
      </c>
      <c r="G75" s="363">
        <f t="shared" si="1"/>
        <v>96300</v>
      </c>
      <c r="H75" s="283" t="str">
        <f t="shared" si="2"/>
        <v>บจ.พี.เอ.เอ็น.ซัพพลาย แอนด์ เซอร์วิส</v>
      </c>
      <c r="I75" s="120">
        <v>96300</v>
      </c>
      <c r="J75" s="283" t="s">
        <v>69</v>
      </c>
      <c r="K75" s="318" t="s">
        <v>73</v>
      </c>
    </row>
    <row r="76" spans="1:11" s="355" customFormat="1" ht="84" x14ac:dyDescent="0.2">
      <c r="A76" s="361">
        <v>3</v>
      </c>
      <c r="B76" s="285" t="s">
        <v>74</v>
      </c>
      <c r="C76" s="14">
        <v>5071.8</v>
      </c>
      <c r="D76" s="362">
        <f t="shared" si="0"/>
        <v>5071.8</v>
      </c>
      <c r="E76" s="283" t="s">
        <v>25</v>
      </c>
      <c r="F76" s="319" t="s">
        <v>75</v>
      </c>
      <c r="G76" s="363">
        <f t="shared" si="1"/>
        <v>5071.8</v>
      </c>
      <c r="H76" s="283" t="str">
        <f t="shared" si="2"/>
        <v>หจก.ธาราเอ็นจิเนียริ่ง</v>
      </c>
      <c r="I76" s="120">
        <v>5071.8</v>
      </c>
      <c r="J76" s="283" t="s">
        <v>69</v>
      </c>
      <c r="K76" s="318" t="s">
        <v>76</v>
      </c>
    </row>
    <row r="77" spans="1:11" s="355" customFormat="1" ht="84" x14ac:dyDescent="0.2">
      <c r="A77" s="361">
        <v>4</v>
      </c>
      <c r="B77" s="285" t="s">
        <v>77</v>
      </c>
      <c r="C77" s="14">
        <v>492200</v>
      </c>
      <c r="D77" s="362">
        <f t="shared" si="0"/>
        <v>492200</v>
      </c>
      <c r="E77" s="283" t="s">
        <v>25</v>
      </c>
      <c r="F77" s="319" t="s">
        <v>78</v>
      </c>
      <c r="G77" s="363">
        <f t="shared" si="1"/>
        <v>492200</v>
      </c>
      <c r="H77" s="283" t="str">
        <f t="shared" si="2"/>
        <v>บจ.ภูนิคม วิศวกรรม</v>
      </c>
      <c r="I77" s="120">
        <v>492200</v>
      </c>
      <c r="J77" s="283" t="s">
        <v>69</v>
      </c>
      <c r="K77" s="318" t="s">
        <v>79</v>
      </c>
    </row>
    <row r="78" spans="1:11" s="355" customFormat="1" ht="84" x14ac:dyDescent="0.2">
      <c r="A78" s="361">
        <v>5</v>
      </c>
      <c r="B78" s="285" t="s">
        <v>80</v>
      </c>
      <c r="C78" s="14">
        <v>486850</v>
      </c>
      <c r="D78" s="362">
        <f t="shared" si="0"/>
        <v>486850</v>
      </c>
      <c r="E78" s="283" t="s">
        <v>25</v>
      </c>
      <c r="F78" s="319" t="s">
        <v>81</v>
      </c>
      <c r="G78" s="363">
        <f t="shared" si="1"/>
        <v>486850</v>
      </c>
      <c r="H78" s="283" t="str">
        <f t="shared" si="2"/>
        <v>บจ.ไทโค พูวา</v>
      </c>
      <c r="I78" s="120">
        <v>486850</v>
      </c>
      <c r="J78" s="283" t="s">
        <v>69</v>
      </c>
      <c r="K78" s="318" t="s">
        <v>82</v>
      </c>
    </row>
    <row r="79" spans="1:11" s="355" customFormat="1" ht="84" x14ac:dyDescent="0.2">
      <c r="A79" s="361">
        <v>6</v>
      </c>
      <c r="B79" s="285" t="s">
        <v>83</v>
      </c>
      <c r="C79" s="14">
        <v>143551.20000000001</v>
      </c>
      <c r="D79" s="362">
        <f t="shared" si="0"/>
        <v>143551.20000000001</v>
      </c>
      <c r="E79" s="283" t="s">
        <v>25</v>
      </c>
      <c r="F79" s="319" t="s">
        <v>84</v>
      </c>
      <c r="G79" s="363">
        <f t="shared" si="1"/>
        <v>143551.20000000001</v>
      </c>
      <c r="H79" s="283" t="str">
        <f t="shared" si="2"/>
        <v>บจ.ไทคูนวณิชย์</v>
      </c>
      <c r="I79" s="120">
        <v>143551.20000000001</v>
      </c>
      <c r="J79" s="283" t="s">
        <v>69</v>
      </c>
      <c r="K79" s="318" t="s">
        <v>85</v>
      </c>
    </row>
    <row r="80" spans="1:11" s="355" customFormat="1" ht="84" x14ac:dyDescent="0.2">
      <c r="A80" s="361">
        <v>7</v>
      </c>
      <c r="B80" s="285" t="s">
        <v>86</v>
      </c>
      <c r="C80" s="14">
        <v>47993.25</v>
      </c>
      <c r="D80" s="362">
        <f t="shared" si="0"/>
        <v>47993.25</v>
      </c>
      <c r="E80" s="283" t="s">
        <v>25</v>
      </c>
      <c r="F80" s="319" t="s">
        <v>68</v>
      </c>
      <c r="G80" s="363">
        <f t="shared" si="1"/>
        <v>47993.25</v>
      </c>
      <c r="H80" s="283" t="str">
        <f t="shared" si="2"/>
        <v>หจก.ตรีอุดม</v>
      </c>
      <c r="I80" s="120">
        <v>47993.25</v>
      </c>
      <c r="J80" s="283" t="s">
        <v>69</v>
      </c>
      <c r="K80" s="318" t="s">
        <v>87</v>
      </c>
    </row>
    <row r="81" spans="1:11" s="355" customFormat="1" ht="84" x14ac:dyDescent="0.2">
      <c r="A81" s="361">
        <v>8</v>
      </c>
      <c r="B81" s="285" t="s">
        <v>88</v>
      </c>
      <c r="C81" s="14">
        <v>21400</v>
      </c>
      <c r="D81" s="362">
        <f t="shared" si="0"/>
        <v>21400</v>
      </c>
      <c r="E81" s="283" t="s">
        <v>25</v>
      </c>
      <c r="F81" s="319" t="s">
        <v>89</v>
      </c>
      <c r="G81" s="363">
        <f t="shared" si="1"/>
        <v>21400</v>
      </c>
      <c r="H81" s="283" t="str">
        <f t="shared" si="2"/>
        <v>บจ.เจแพท เอนจิเนียริ่ง แอนด์ เซอร์วิส</v>
      </c>
      <c r="I81" s="120">
        <v>21400</v>
      </c>
      <c r="J81" s="283" t="s">
        <v>69</v>
      </c>
      <c r="K81" s="318" t="s">
        <v>90</v>
      </c>
    </row>
    <row r="82" spans="1:11" s="355" customFormat="1" ht="84" x14ac:dyDescent="0.2">
      <c r="A82" s="361">
        <v>9</v>
      </c>
      <c r="B82" s="285" t="s">
        <v>91</v>
      </c>
      <c r="C82" s="14">
        <v>34240</v>
      </c>
      <c r="D82" s="362">
        <f t="shared" si="0"/>
        <v>34240</v>
      </c>
      <c r="E82" s="283" t="s">
        <v>25</v>
      </c>
      <c r="F82" s="319" t="s">
        <v>84</v>
      </c>
      <c r="G82" s="363">
        <f t="shared" si="1"/>
        <v>34240</v>
      </c>
      <c r="H82" s="283" t="str">
        <f t="shared" si="2"/>
        <v>บจ.ไทคูนวณิชย์</v>
      </c>
      <c r="I82" s="120">
        <v>34240</v>
      </c>
      <c r="J82" s="283" t="s">
        <v>69</v>
      </c>
      <c r="K82" s="318" t="s">
        <v>92</v>
      </c>
    </row>
    <row r="83" spans="1:11" s="355" customFormat="1" ht="84" x14ac:dyDescent="0.2">
      <c r="A83" s="361">
        <v>10</v>
      </c>
      <c r="B83" s="285" t="s">
        <v>93</v>
      </c>
      <c r="C83" s="14">
        <v>95658</v>
      </c>
      <c r="D83" s="362">
        <f t="shared" si="0"/>
        <v>95658</v>
      </c>
      <c r="E83" s="283" t="s">
        <v>25</v>
      </c>
      <c r="F83" s="319" t="s">
        <v>75</v>
      </c>
      <c r="G83" s="363">
        <f t="shared" si="1"/>
        <v>95658</v>
      </c>
      <c r="H83" s="283" t="str">
        <f t="shared" si="2"/>
        <v>หจก.ธาราเอ็นจิเนียริ่ง</v>
      </c>
      <c r="I83" s="120">
        <v>95658</v>
      </c>
      <c r="J83" s="283" t="s">
        <v>69</v>
      </c>
      <c r="K83" s="318" t="s">
        <v>94</v>
      </c>
    </row>
    <row r="84" spans="1:11" s="355" customFormat="1" ht="84" x14ac:dyDescent="0.2">
      <c r="A84" s="361">
        <v>11</v>
      </c>
      <c r="B84" s="285" t="s">
        <v>95</v>
      </c>
      <c r="C84" s="14">
        <v>99202.91</v>
      </c>
      <c r="D84" s="362">
        <f t="shared" si="0"/>
        <v>99202.91</v>
      </c>
      <c r="E84" s="283" t="s">
        <v>25</v>
      </c>
      <c r="F84" s="319" t="s">
        <v>75</v>
      </c>
      <c r="G84" s="363">
        <f t="shared" si="1"/>
        <v>99202.91</v>
      </c>
      <c r="H84" s="283" t="str">
        <f t="shared" si="2"/>
        <v>หจก.ธาราเอ็นจิเนียริ่ง</v>
      </c>
      <c r="I84" s="120">
        <v>99202.91</v>
      </c>
      <c r="J84" s="283" t="s">
        <v>69</v>
      </c>
      <c r="K84" s="318" t="s">
        <v>96</v>
      </c>
    </row>
    <row r="85" spans="1:11" s="355" customFormat="1" ht="84" x14ac:dyDescent="0.2">
      <c r="A85" s="361">
        <v>12</v>
      </c>
      <c r="B85" s="285" t="s">
        <v>97</v>
      </c>
      <c r="C85" s="14">
        <v>27544.58</v>
      </c>
      <c r="D85" s="362">
        <f t="shared" si="0"/>
        <v>27544.58</v>
      </c>
      <c r="E85" s="283" t="s">
        <v>25</v>
      </c>
      <c r="F85" s="319" t="s">
        <v>75</v>
      </c>
      <c r="G85" s="363">
        <f t="shared" si="1"/>
        <v>27544.58</v>
      </c>
      <c r="H85" s="283" t="str">
        <f t="shared" si="2"/>
        <v>หจก.ธาราเอ็นจิเนียริ่ง</v>
      </c>
      <c r="I85" s="120">
        <v>27544.58</v>
      </c>
      <c r="J85" s="283" t="s">
        <v>69</v>
      </c>
      <c r="K85" s="318" t="s">
        <v>98</v>
      </c>
    </row>
    <row r="88" spans="1:11" x14ac:dyDescent="0.2">
      <c r="A88" s="326"/>
      <c r="B88" s="327"/>
      <c r="C88" s="328"/>
      <c r="D88" s="329"/>
      <c r="E88" s="330"/>
      <c r="F88" s="330"/>
      <c r="G88" s="331"/>
      <c r="H88" s="326"/>
      <c r="I88" s="332"/>
      <c r="J88" s="332"/>
      <c r="K88" s="429" t="s">
        <v>0</v>
      </c>
    </row>
    <row r="89" spans="1:11" x14ac:dyDescent="0.2">
      <c r="A89" s="1042" t="s">
        <v>22</v>
      </c>
      <c r="B89" s="1042"/>
      <c r="C89" s="1042"/>
      <c r="D89" s="1042"/>
      <c r="E89" s="1042"/>
      <c r="F89" s="1042"/>
      <c r="G89" s="1042"/>
      <c r="H89" s="1042"/>
      <c r="I89" s="1042"/>
      <c r="J89" s="1042"/>
      <c r="K89" s="1042"/>
    </row>
    <row r="90" spans="1:11" x14ac:dyDescent="0.2">
      <c r="A90" s="1042" t="s">
        <v>99</v>
      </c>
      <c r="B90" s="1042"/>
      <c r="C90" s="1042"/>
      <c r="D90" s="1042"/>
      <c r="E90" s="1042"/>
      <c r="F90" s="1042"/>
      <c r="G90" s="1042"/>
      <c r="H90" s="1042"/>
      <c r="I90" s="1042"/>
      <c r="J90" s="1042"/>
      <c r="K90" s="1042"/>
    </row>
    <row r="91" spans="1:11" x14ac:dyDescent="0.2">
      <c r="A91" s="1042" t="s">
        <v>100</v>
      </c>
      <c r="B91" s="1042"/>
      <c r="C91" s="1042"/>
      <c r="D91" s="1042"/>
      <c r="E91" s="1042"/>
      <c r="F91" s="1042"/>
      <c r="G91" s="1042"/>
      <c r="H91" s="1042"/>
      <c r="I91" s="1042"/>
      <c r="J91" s="1042"/>
      <c r="K91" s="1042"/>
    </row>
    <row r="92" spans="1:11" x14ac:dyDescent="0.2">
      <c r="A92" s="333"/>
      <c r="B92" s="334"/>
      <c r="C92" s="335"/>
      <c r="D92" s="336"/>
      <c r="E92" s="337"/>
      <c r="F92" s="337"/>
      <c r="G92" s="338"/>
      <c r="H92" s="333"/>
      <c r="I92" s="339"/>
      <c r="J92" s="339"/>
      <c r="K92" s="337"/>
    </row>
    <row r="93" spans="1:11" s="186" customFormat="1" x14ac:dyDescent="0.2">
      <c r="A93" s="959" t="s">
        <v>1</v>
      </c>
      <c r="B93" s="959" t="s">
        <v>2</v>
      </c>
      <c r="C93" s="988" t="s">
        <v>3</v>
      </c>
      <c r="D93" s="988" t="s">
        <v>4</v>
      </c>
      <c r="E93" s="959" t="s">
        <v>5</v>
      </c>
      <c r="F93" s="960" t="s">
        <v>6</v>
      </c>
      <c r="G93" s="960"/>
      <c r="H93" s="960" t="s">
        <v>7</v>
      </c>
      <c r="I93" s="960"/>
      <c r="J93" s="959" t="s">
        <v>8</v>
      </c>
      <c r="K93" s="959" t="s">
        <v>9</v>
      </c>
    </row>
    <row r="94" spans="1:11" s="186" customFormat="1" ht="42" x14ac:dyDescent="0.2">
      <c r="A94" s="959"/>
      <c r="B94" s="959"/>
      <c r="C94" s="988"/>
      <c r="D94" s="988"/>
      <c r="E94" s="959"/>
      <c r="F94" s="309" t="s">
        <v>10</v>
      </c>
      <c r="G94" s="288" t="s">
        <v>11</v>
      </c>
      <c r="H94" s="289" t="s">
        <v>12</v>
      </c>
      <c r="I94" s="288" t="s">
        <v>13</v>
      </c>
      <c r="J94" s="959"/>
      <c r="K94" s="959"/>
    </row>
    <row r="95" spans="1:11" s="345" customFormat="1" ht="63" x14ac:dyDescent="0.2">
      <c r="A95" s="283">
        <v>1</v>
      </c>
      <c r="B95" s="121" t="s">
        <v>101</v>
      </c>
      <c r="C95" s="122">
        <v>1819</v>
      </c>
      <c r="D95" s="122">
        <v>1819</v>
      </c>
      <c r="E95" s="287" t="s">
        <v>102</v>
      </c>
      <c r="F95" s="121" t="s">
        <v>103</v>
      </c>
      <c r="G95" s="122">
        <v>1819</v>
      </c>
      <c r="H95" s="283" t="s">
        <v>103</v>
      </c>
      <c r="I95" s="122">
        <v>1819</v>
      </c>
      <c r="J95" s="287" t="s">
        <v>26</v>
      </c>
      <c r="K95" s="318" t="s">
        <v>104</v>
      </c>
    </row>
    <row r="96" spans="1:11" s="88" customFormat="1" x14ac:dyDescent="0.2">
      <c r="A96" s="283"/>
      <c r="B96" s="121"/>
      <c r="C96" s="122"/>
      <c r="D96" s="122"/>
      <c r="E96" s="287"/>
      <c r="F96" s="320"/>
      <c r="G96" s="122"/>
      <c r="H96" s="283"/>
      <c r="I96" s="122"/>
      <c r="J96" s="287"/>
      <c r="K96" s="318"/>
    </row>
    <row r="97" spans="1:11" s="346" customFormat="1" x14ac:dyDescent="0.2">
      <c r="A97" s="283"/>
      <c r="B97" s="121"/>
      <c r="C97" s="122"/>
      <c r="D97" s="122"/>
      <c r="E97" s="287"/>
      <c r="F97" s="320"/>
      <c r="G97" s="122"/>
      <c r="H97" s="283"/>
      <c r="I97" s="122"/>
      <c r="J97" s="287"/>
      <c r="K97" s="318"/>
    </row>
    <row r="98" spans="1:11" s="88" customFormat="1" x14ac:dyDescent="0.2">
      <c r="A98" s="283"/>
      <c r="B98" s="121"/>
      <c r="C98" s="122"/>
      <c r="D98" s="122"/>
      <c r="E98" s="287"/>
      <c r="F98" s="320"/>
      <c r="G98" s="122"/>
      <c r="H98" s="283"/>
      <c r="I98" s="122"/>
      <c r="J98" s="287"/>
      <c r="K98" s="318"/>
    </row>
    <row r="100" spans="1:11" x14ac:dyDescent="0.2">
      <c r="H100" s="728"/>
    </row>
    <row r="101" spans="1:11" x14ac:dyDescent="0.2">
      <c r="H101" s="728"/>
    </row>
    <row r="102" spans="1:11" x14ac:dyDescent="0.2">
      <c r="H102" s="728"/>
    </row>
    <row r="103" spans="1:11" x14ac:dyDescent="0.2">
      <c r="H103" s="728"/>
    </row>
    <row r="104" spans="1:11" x14ac:dyDescent="0.2">
      <c r="H104" s="728"/>
    </row>
    <row r="105" spans="1:11" x14ac:dyDescent="0.2">
      <c r="H105" s="728"/>
    </row>
    <row r="106" spans="1:11" x14ac:dyDescent="0.2">
      <c r="H106" s="728"/>
    </row>
    <row r="107" spans="1:11" x14ac:dyDescent="0.2">
      <c r="H107" s="728"/>
    </row>
    <row r="109" spans="1:11" x14ac:dyDescent="0.2">
      <c r="A109" s="1042" t="s">
        <v>105</v>
      </c>
      <c r="B109" s="1042"/>
      <c r="C109" s="1042"/>
      <c r="D109" s="1042"/>
      <c r="E109" s="1042"/>
      <c r="F109" s="1042"/>
      <c r="G109" s="1042"/>
      <c r="H109" s="1042"/>
      <c r="I109" s="1042"/>
      <c r="J109" s="1042"/>
      <c r="K109" s="1042"/>
    </row>
    <row r="110" spans="1:11" x14ac:dyDescent="0.2">
      <c r="A110" s="1042" t="s">
        <v>106</v>
      </c>
      <c r="B110" s="1042"/>
      <c r="C110" s="1042"/>
      <c r="D110" s="1042"/>
      <c r="E110" s="1042"/>
      <c r="F110" s="1042"/>
      <c r="G110" s="1042"/>
      <c r="H110" s="1042"/>
      <c r="I110" s="1042"/>
      <c r="J110" s="1042"/>
      <c r="K110" s="1042"/>
    </row>
    <row r="111" spans="1:11" x14ac:dyDescent="0.2">
      <c r="A111" s="1042" t="s">
        <v>54</v>
      </c>
      <c r="B111" s="1042"/>
      <c r="C111" s="1042"/>
      <c r="D111" s="1042"/>
      <c r="E111" s="1042"/>
      <c r="F111" s="1042"/>
      <c r="G111" s="1042"/>
      <c r="H111" s="1042"/>
      <c r="I111" s="1042"/>
      <c r="J111" s="1042"/>
      <c r="K111" s="1042"/>
    </row>
    <row r="112" spans="1:11" x14ac:dyDescent="0.2">
      <c r="A112" s="333"/>
      <c r="B112" s="334"/>
      <c r="C112" s="335"/>
      <c r="D112" s="336"/>
      <c r="E112" s="337"/>
      <c r="F112" s="337"/>
      <c r="G112" s="338"/>
      <c r="H112" s="333"/>
      <c r="I112" s="339"/>
      <c r="J112" s="339"/>
      <c r="K112" s="337"/>
    </row>
    <row r="113" spans="1:11" s="186" customFormat="1" ht="45" customHeight="1" x14ac:dyDescent="0.2">
      <c r="A113" s="959" t="s">
        <v>1</v>
      </c>
      <c r="B113" s="959" t="s">
        <v>2</v>
      </c>
      <c r="C113" s="988" t="s">
        <v>3</v>
      </c>
      <c r="D113" s="988" t="s">
        <v>4</v>
      </c>
      <c r="E113" s="959" t="s">
        <v>5</v>
      </c>
      <c r="F113" s="960" t="s">
        <v>6</v>
      </c>
      <c r="G113" s="960"/>
      <c r="H113" s="960" t="s">
        <v>7</v>
      </c>
      <c r="I113" s="960"/>
      <c r="J113" s="959" t="s">
        <v>8</v>
      </c>
      <c r="K113" s="959" t="s">
        <v>9</v>
      </c>
    </row>
    <row r="114" spans="1:11" s="186" customFormat="1" ht="45" customHeight="1" x14ac:dyDescent="0.2">
      <c r="A114" s="959"/>
      <c r="B114" s="959"/>
      <c r="C114" s="988"/>
      <c r="D114" s="988"/>
      <c r="E114" s="959"/>
      <c r="F114" s="309" t="s">
        <v>10</v>
      </c>
      <c r="G114" s="288" t="s">
        <v>11</v>
      </c>
      <c r="H114" s="289" t="s">
        <v>12</v>
      </c>
      <c r="I114" s="288" t="s">
        <v>13</v>
      </c>
      <c r="J114" s="959"/>
      <c r="K114" s="959"/>
    </row>
    <row r="115" spans="1:11" s="345" customFormat="1" ht="63" x14ac:dyDescent="0.2">
      <c r="A115" s="283">
        <v>1</v>
      </c>
      <c r="B115" s="121" t="s">
        <v>107</v>
      </c>
      <c r="C115" s="123">
        <v>162000</v>
      </c>
      <c r="D115" s="364">
        <v>150470.39999999999</v>
      </c>
      <c r="E115" s="287" t="s">
        <v>25</v>
      </c>
      <c r="F115" s="121" t="s">
        <v>108</v>
      </c>
      <c r="G115" s="364">
        <v>196056</v>
      </c>
      <c r="H115" s="283" t="s">
        <v>109</v>
      </c>
      <c r="I115" s="122">
        <v>150470.39999999999</v>
      </c>
      <c r="J115" s="287" t="s">
        <v>26</v>
      </c>
      <c r="K115" s="318" t="s">
        <v>110</v>
      </c>
    </row>
    <row r="116" spans="1:11" s="88" customFormat="1" x14ac:dyDescent="0.2">
      <c r="A116" s="283"/>
      <c r="B116" s="121"/>
      <c r="C116" s="123"/>
      <c r="D116" s="364"/>
      <c r="E116" s="287"/>
      <c r="F116" s="121" t="s">
        <v>111</v>
      </c>
      <c r="G116" s="364">
        <v>180672</v>
      </c>
      <c r="H116" s="283"/>
      <c r="I116" s="122"/>
      <c r="J116" s="287"/>
      <c r="K116" s="318"/>
    </row>
    <row r="117" spans="1:11" s="346" customFormat="1" x14ac:dyDescent="0.2">
      <c r="A117" s="283"/>
      <c r="B117" s="121"/>
      <c r="C117" s="123"/>
      <c r="D117" s="364"/>
      <c r="E117" s="287"/>
      <c r="F117" s="121" t="s">
        <v>109</v>
      </c>
      <c r="G117" s="364">
        <v>150470.39999999999</v>
      </c>
      <c r="H117" s="283"/>
      <c r="I117" s="122"/>
      <c r="J117" s="287"/>
      <c r="K117" s="318"/>
    </row>
    <row r="118" spans="1:11" s="88" customFormat="1" ht="63" x14ac:dyDescent="0.2">
      <c r="A118" s="283">
        <v>2</v>
      </c>
      <c r="B118" s="121" t="s">
        <v>112</v>
      </c>
      <c r="C118" s="123">
        <v>16200</v>
      </c>
      <c r="D118" s="364">
        <v>14299.07</v>
      </c>
      <c r="E118" s="287" t="s">
        <v>25</v>
      </c>
      <c r="F118" s="121" t="s">
        <v>113</v>
      </c>
      <c r="G118" s="364">
        <v>14299.07</v>
      </c>
      <c r="H118" s="283" t="s">
        <v>114</v>
      </c>
      <c r="I118" s="122">
        <v>14299.07</v>
      </c>
      <c r="J118" s="287" t="s">
        <v>26</v>
      </c>
      <c r="K118" s="318" t="s">
        <v>115</v>
      </c>
    </row>
    <row r="119" spans="1:11" x14ac:dyDescent="0.2">
      <c r="A119" s="366"/>
      <c r="B119" s="121"/>
      <c r="C119" s="123"/>
      <c r="D119" s="364"/>
      <c r="E119" s="283"/>
      <c r="F119" s="122" t="s">
        <v>116</v>
      </c>
      <c r="G119" s="364">
        <v>15000</v>
      </c>
      <c r="H119" s="366"/>
      <c r="I119" s="121"/>
      <c r="J119" s="121"/>
      <c r="K119" s="318"/>
    </row>
    <row r="120" spans="1:11" x14ac:dyDescent="0.2">
      <c r="A120" s="366"/>
      <c r="B120" s="121"/>
      <c r="C120" s="123"/>
      <c r="D120" s="364"/>
      <c r="E120" s="283"/>
      <c r="F120" s="122" t="s">
        <v>117</v>
      </c>
      <c r="G120" s="364">
        <v>15500</v>
      </c>
      <c r="H120" s="366"/>
      <c r="I120" s="121"/>
      <c r="J120" s="121"/>
      <c r="K120" s="318"/>
    </row>
    <row r="121" spans="1:11" ht="63" x14ac:dyDescent="0.2">
      <c r="A121" s="366">
        <v>3</v>
      </c>
      <c r="B121" s="121" t="s">
        <v>118</v>
      </c>
      <c r="C121" s="123">
        <v>63000</v>
      </c>
      <c r="D121" s="364">
        <v>58878.5</v>
      </c>
      <c r="E121" s="283" t="s">
        <v>25</v>
      </c>
      <c r="F121" s="121" t="s">
        <v>119</v>
      </c>
      <c r="G121" s="367">
        <v>58878.5</v>
      </c>
      <c r="H121" s="366" t="s">
        <v>120</v>
      </c>
      <c r="I121" s="123">
        <v>58878.5</v>
      </c>
      <c r="J121" s="283" t="s">
        <v>26</v>
      </c>
      <c r="K121" s="318" t="s">
        <v>121</v>
      </c>
    </row>
    <row r="122" spans="1:11" x14ac:dyDescent="0.2">
      <c r="A122" s="366"/>
      <c r="B122" s="121"/>
      <c r="C122" s="123"/>
      <c r="D122" s="364"/>
      <c r="E122" s="283"/>
      <c r="F122" s="121" t="s">
        <v>122</v>
      </c>
      <c r="G122" s="367">
        <v>70093.460000000006</v>
      </c>
      <c r="H122" s="366"/>
      <c r="I122" s="121"/>
      <c r="J122" s="121"/>
      <c r="K122" s="318"/>
    </row>
    <row r="123" spans="1:11" x14ac:dyDescent="0.2">
      <c r="A123" s="366"/>
      <c r="B123" s="121"/>
      <c r="C123" s="123"/>
      <c r="D123" s="364"/>
      <c r="E123" s="283"/>
      <c r="F123" s="121" t="s">
        <v>123</v>
      </c>
      <c r="G123" s="367">
        <v>79439.25</v>
      </c>
      <c r="H123" s="366"/>
      <c r="I123" s="121"/>
      <c r="J123" s="121"/>
      <c r="K123" s="318"/>
    </row>
    <row r="124" spans="1:11" ht="63" x14ac:dyDescent="0.2">
      <c r="A124" s="366">
        <v>4</v>
      </c>
      <c r="B124" s="121" t="s">
        <v>124</v>
      </c>
      <c r="C124" s="123">
        <v>74767</v>
      </c>
      <c r="D124" s="364">
        <v>72500</v>
      </c>
      <c r="E124" s="283" t="s">
        <v>25</v>
      </c>
      <c r="F124" s="122" t="s">
        <v>114</v>
      </c>
      <c r="G124" s="364">
        <v>72500</v>
      </c>
      <c r="H124" s="366" t="s">
        <v>114</v>
      </c>
      <c r="I124" s="123">
        <v>72500</v>
      </c>
      <c r="J124" s="283" t="s">
        <v>26</v>
      </c>
      <c r="K124" s="318" t="s">
        <v>125</v>
      </c>
    </row>
    <row r="125" spans="1:11" x14ac:dyDescent="0.2">
      <c r="A125" s="366"/>
      <c r="B125" s="121"/>
      <c r="C125" s="123"/>
      <c r="D125" s="364"/>
      <c r="E125" s="283"/>
      <c r="F125" s="122" t="s">
        <v>116</v>
      </c>
      <c r="G125" s="123">
        <v>75500</v>
      </c>
      <c r="H125" s="366"/>
      <c r="I125" s="121"/>
      <c r="J125" s="283"/>
      <c r="K125" s="318"/>
    </row>
    <row r="126" spans="1:11" x14ac:dyDescent="0.2">
      <c r="A126" s="366"/>
      <c r="B126" s="121"/>
      <c r="C126" s="123"/>
      <c r="D126" s="364"/>
      <c r="E126" s="283"/>
      <c r="F126" s="122" t="s">
        <v>117</v>
      </c>
      <c r="G126" s="364">
        <v>76000</v>
      </c>
      <c r="H126" s="366"/>
      <c r="I126" s="121"/>
      <c r="J126" s="283"/>
      <c r="K126" s="318"/>
    </row>
    <row r="127" spans="1:11" ht="63" x14ac:dyDescent="0.2">
      <c r="A127" s="366">
        <v>5</v>
      </c>
      <c r="B127" s="121" t="s">
        <v>126</v>
      </c>
      <c r="C127" s="123">
        <v>29800</v>
      </c>
      <c r="D127" s="364">
        <v>29800</v>
      </c>
      <c r="E127" s="283" t="s">
        <v>25</v>
      </c>
      <c r="F127" s="121" t="s">
        <v>127</v>
      </c>
      <c r="G127" s="364">
        <v>29800</v>
      </c>
      <c r="H127" s="283" t="s">
        <v>127</v>
      </c>
      <c r="I127" s="122">
        <v>29800</v>
      </c>
      <c r="J127" s="283" t="s">
        <v>26</v>
      </c>
      <c r="K127" s="318" t="s">
        <v>128</v>
      </c>
    </row>
    <row r="128" spans="1:11" ht="42" x14ac:dyDescent="0.2">
      <c r="A128" s="366"/>
      <c r="B128" s="121"/>
      <c r="C128" s="123"/>
      <c r="D128" s="364"/>
      <c r="E128" s="283"/>
      <c r="F128" s="121" t="s">
        <v>129</v>
      </c>
      <c r="G128" s="364">
        <v>31250</v>
      </c>
      <c r="H128" s="366"/>
      <c r="I128" s="121"/>
      <c r="J128" s="121"/>
      <c r="K128" s="318"/>
    </row>
    <row r="129" spans="1:11" x14ac:dyDescent="0.2">
      <c r="A129" s="366"/>
      <c r="B129" s="121"/>
      <c r="C129" s="123"/>
      <c r="D129" s="364"/>
      <c r="E129" s="283"/>
      <c r="F129" s="121" t="s">
        <v>130</v>
      </c>
      <c r="G129" s="364">
        <v>30840</v>
      </c>
      <c r="H129" s="366"/>
      <c r="I129" s="121"/>
      <c r="J129" s="121"/>
      <c r="K129" s="318"/>
    </row>
    <row r="130" spans="1:11" ht="63" x14ac:dyDescent="0.2">
      <c r="A130" s="366">
        <v>6</v>
      </c>
      <c r="B130" s="121" t="s">
        <v>131</v>
      </c>
      <c r="C130" s="123">
        <v>11200</v>
      </c>
      <c r="D130" s="364">
        <v>11200</v>
      </c>
      <c r="E130" s="283" t="s">
        <v>25</v>
      </c>
      <c r="F130" s="122" t="s">
        <v>114</v>
      </c>
      <c r="G130" s="364">
        <v>11200</v>
      </c>
      <c r="H130" s="283" t="s">
        <v>114</v>
      </c>
      <c r="I130" s="122">
        <v>11200</v>
      </c>
      <c r="J130" s="283" t="s">
        <v>26</v>
      </c>
      <c r="K130" s="318" t="s">
        <v>132</v>
      </c>
    </row>
    <row r="131" spans="1:11" x14ac:dyDescent="0.2">
      <c r="A131" s="366"/>
      <c r="B131" s="121"/>
      <c r="C131" s="123"/>
      <c r="D131" s="364"/>
      <c r="E131" s="283"/>
      <c r="F131" s="122" t="s">
        <v>116</v>
      </c>
      <c r="G131" s="364">
        <v>14280</v>
      </c>
      <c r="H131" s="366"/>
      <c r="I131" s="121"/>
      <c r="J131" s="121"/>
      <c r="K131" s="318"/>
    </row>
    <row r="132" spans="1:11" x14ac:dyDescent="0.2">
      <c r="A132" s="366"/>
      <c r="B132" s="121"/>
      <c r="C132" s="123"/>
      <c r="D132" s="364"/>
      <c r="E132" s="283"/>
      <c r="F132" s="122" t="s">
        <v>117</v>
      </c>
      <c r="G132" s="364">
        <v>14000</v>
      </c>
      <c r="H132" s="366"/>
      <c r="I132" s="121"/>
      <c r="J132" s="121"/>
      <c r="K132" s="318"/>
    </row>
    <row r="135" spans="1:11" x14ac:dyDescent="0.2">
      <c r="A135" s="1093"/>
      <c r="B135" s="1094"/>
      <c r="C135" s="1094"/>
      <c r="D135" s="326"/>
      <c r="E135" s="330"/>
      <c r="F135" s="330"/>
      <c r="G135" s="331"/>
      <c r="H135" s="326"/>
      <c r="I135" s="332"/>
      <c r="J135" s="332"/>
      <c r="K135" s="429" t="s">
        <v>0</v>
      </c>
    </row>
    <row r="136" spans="1:11" x14ac:dyDescent="0.2">
      <c r="A136" s="1042" t="s">
        <v>52</v>
      </c>
      <c r="B136" s="1042"/>
      <c r="C136" s="1042"/>
      <c r="D136" s="1042"/>
      <c r="E136" s="1042"/>
      <c r="F136" s="1042"/>
      <c r="G136" s="1042"/>
      <c r="H136" s="1042"/>
      <c r="I136" s="1042"/>
      <c r="J136" s="1042"/>
      <c r="K136" s="1042"/>
    </row>
    <row r="137" spans="1:11" x14ac:dyDescent="0.2">
      <c r="A137" s="1042" t="s">
        <v>133</v>
      </c>
      <c r="B137" s="1042"/>
      <c r="C137" s="1042"/>
      <c r="D137" s="1042"/>
      <c r="E137" s="1042"/>
      <c r="F137" s="1042"/>
      <c r="G137" s="1042"/>
      <c r="H137" s="1042"/>
      <c r="I137" s="1042"/>
      <c r="J137" s="1042"/>
      <c r="K137" s="1042"/>
    </row>
    <row r="138" spans="1:11" x14ac:dyDescent="0.2">
      <c r="A138" s="1042" t="s">
        <v>54</v>
      </c>
      <c r="B138" s="1042"/>
      <c r="C138" s="1042"/>
      <c r="D138" s="1042"/>
      <c r="E138" s="1042"/>
      <c r="F138" s="1042"/>
      <c r="G138" s="1042"/>
      <c r="H138" s="1042"/>
      <c r="I138" s="1042"/>
      <c r="J138" s="1042"/>
      <c r="K138" s="1042"/>
    </row>
    <row r="139" spans="1:11" x14ac:dyDescent="0.2">
      <c r="A139" s="333"/>
      <c r="B139" s="334"/>
      <c r="C139" s="337"/>
      <c r="D139" s="333"/>
      <c r="E139" s="337"/>
      <c r="F139" s="337"/>
      <c r="G139" s="338"/>
      <c r="H139" s="333"/>
      <c r="I139" s="339"/>
      <c r="J139" s="339"/>
      <c r="K139" s="337"/>
    </row>
    <row r="140" spans="1:11" s="186" customFormat="1" x14ac:dyDescent="0.2">
      <c r="A140" s="959" t="s">
        <v>1</v>
      </c>
      <c r="B140" s="959" t="s">
        <v>2</v>
      </c>
      <c r="C140" s="961" t="s">
        <v>3</v>
      </c>
      <c r="D140" s="959" t="s">
        <v>4</v>
      </c>
      <c r="E140" s="959" t="s">
        <v>5</v>
      </c>
      <c r="F140" s="960" t="s">
        <v>6</v>
      </c>
      <c r="G140" s="960"/>
      <c r="H140" s="960" t="s">
        <v>7</v>
      </c>
      <c r="I140" s="960"/>
      <c r="J140" s="959" t="s">
        <v>8</v>
      </c>
      <c r="K140" s="961" t="s">
        <v>9</v>
      </c>
    </row>
    <row r="141" spans="1:11" s="186" customFormat="1" ht="42" x14ac:dyDescent="0.2">
      <c r="A141" s="959"/>
      <c r="B141" s="959"/>
      <c r="C141" s="962"/>
      <c r="D141" s="959"/>
      <c r="E141" s="959"/>
      <c r="F141" s="309" t="s">
        <v>10</v>
      </c>
      <c r="G141" s="288" t="s">
        <v>11</v>
      </c>
      <c r="H141" s="289" t="s">
        <v>12</v>
      </c>
      <c r="I141" s="288" t="s">
        <v>13</v>
      </c>
      <c r="J141" s="959"/>
      <c r="K141" s="962"/>
    </row>
    <row r="142" spans="1:11" x14ac:dyDescent="0.2">
      <c r="A142" s="368" t="s">
        <v>134</v>
      </c>
      <c r="B142" s="368" t="s">
        <v>135</v>
      </c>
      <c r="C142" s="369" t="s">
        <v>134</v>
      </c>
      <c r="D142" s="370" t="s">
        <v>134</v>
      </c>
      <c r="E142" s="369" t="s">
        <v>134</v>
      </c>
      <c r="F142" s="368" t="s">
        <v>134</v>
      </c>
      <c r="G142" s="370" t="s">
        <v>134</v>
      </c>
      <c r="H142" s="369" t="s">
        <v>134</v>
      </c>
      <c r="I142" s="369" t="s">
        <v>134</v>
      </c>
      <c r="J142" s="369" t="s">
        <v>134</v>
      </c>
      <c r="K142" s="368" t="s">
        <v>134</v>
      </c>
    </row>
    <row r="143" spans="1:11" x14ac:dyDescent="0.2">
      <c r="A143" s="283"/>
      <c r="B143" s="285"/>
      <c r="C143" s="287"/>
      <c r="D143" s="187"/>
      <c r="E143" s="287"/>
      <c r="F143" s="318"/>
      <c r="G143" s="188"/>
      <c r="H143" s="287"/>
      <c r="I143" s="287"/>
      <c r="J143" s="287"/>
      <c r="K143" s="318"/>
    </row>
    <row r="144" spans="1:11" x14ac:dyDescent="0.2">
      <c r="A144" s="283"/>
      <c r="B144" s="285"/>
      <c r="C144" s="287"/>
      <c r="D144" s="187"/>
      <c r="E144" s="287"/>
      <c r="F144" s="318"/>
      <c r="G144" s="188"/>
      <c r="H144" s="287"/>
      <c r="I144" s="287"/>
      <c r="J144" s="287"/>
      <c r="K144" s="318"/>
    </row>
    <row r="145" spans="1:11" x14ac:dyDescent="0.2">
      <c r="A145" s="283"/>
      <c r="B145" s="285"/>
      <c r="C145" s="287"/>
      <c r="D145" s="187"/>
      <c r="E145" s="287"/>
      <c r="F145" s="318"/>
      <c r="G145" s="188"/>
      <c r="H145" s="287"/>
      <c r="I145" s="287"/>
      <c r="J145" s="287"/>
      <c r="K145" s="318"/>
    </row>
    <row r="147" spans="1:11" x14ac:dyDescent="0.2">
      <c r="A147" s="326"/>
      <c r="B147" s="327"/>
      <c r="C147" s="250"/>
      <c r="D147" s="371"/>
      <c r="E147" s="330"/>
      <c r="F147" s="330"/>
      <c r="G147" s="331"/>
      <c r="H147" s="326"/>
      <c r="I147" s="332"/>
      <c r="J147" s="332"/>
      <c r="K147" s="429" t="s">
        <v>0</v>
      </c>
    </row>
    <row r="148" spans="1:11" x14ac:dyDescent="0.2">
      <c r="A148" s="1092" t="s">
        <v>276</v>
      </c>
      <c r="B148" s="1092"/>
      <c r="C148" s="1092"/>
      <c r="D148" s="1092"/>
      <c r="E148" s="1092"/>
      <c r="F148" s="1092"/>
      <c r="G148" s="1092"/>
      <c r="H148" s="1092"/>
      <c r="I148" s="1092"/>
      <c r="J148" s="1092"/>
      <c r="K148" s="1092"/>
    </row>
    <row r="149" spans="1:11" x14ac:dyDescent="0.2">
      <c r="A149" s="1092" t="s">
        <v>155</v>
      </c>
      <c r="B149" s="1092"/>
      <c r="C149" s="1092"/>
      <c r="D149" s="1092"/>
      <c r="E149" s="1092"/>
      <c r="F149" s="1092"/>
      <c r="G149" s="1092"/>
      <c r="H149" s="1092"/>
      <c r="I149" s="1092"/>
      <c r="J149" s="1092"/>
      <c r="K149" s="1092"/>
    </row>
    <row r="150" spans="1:11" x14ac:dyDescent="0.2">
      <c r="A150" s="1092" t="s">
        <v>154</v>
      </c>
      <c r="B150" s="1092"/>
      <c r="C150" s="1092"/>
      <c r="D150" s="1092"/>
      <c r="E150" s="1092"/>
      <c r="F150" s="1092"/>
      <c r="G150" s="1092"/>
      <c r="H150" s="1092"/>
      <c r="I150" s="1092"/>
      <c r="J150" s="1092"/>
      <c r="K150" s="1092"/>
    </row>
    <row r="151" spans="1:11" x14ac:dyDescent="0.2">
      <c r="A151" s="333"/>
      <c r="B151" s="334"/>
      <c r="C151" s="372"/>
      <c r="D151" s="373"/>
      <c r="E151" s="337"/>
      <c r="F151" s="337"/>
      <c r="G151" s="338"/>
      <c r="H151" s="333"/>
      <c r="I151" s="339"/>
      <c r="J151" s="339"/>
      <c r="K151" s="337"/>
    </row>
    <row r="152" spans="1:11" s="186" customFormat="1" x14ac:dyDescent="0.2">
      <c r="A152" s="959" t="s">
        <v>1</v>
      </c>
      <c r="B152" s="959" t="s">
        <v>2</v>
      </c>
      <c r="C152" s="973" t="s">
        <v>3</v>
      </c>
      <c r="D152" s="979" t="s">
        <v>4</v>
      </c>
      <c r="E152" s="959" t="s">
        <v>5</v>
      </c>
      <c r="F152" s="960" t="s">
        <v>6</v>
      </c>
      <c r="G152" s="960"/>
      <c r="H152" s="960" t="s">
        <v>7</v>
      </c>
      <c r="I152" s="960"/>
      <c r="J152" s="959" t="s">
        <v>8</v>
      </c>
      <c r="K152" s="961" t="s">
        <v>48</v>
      </c>
    </row>
    <row r="153" spans="1:11" s="186" customFormat="1" ht="42" x14ac:dyDescent="0.2">
      <c r="A153" s="959"/>
      <c r="B153" s="959"/>
      <c r="C153" s="975"/>
      <c r="D153" s="979"/>
      <c r="E153" s="959"/>
      <c r="F153" s="309" t="s">
        <v>10</v>
      </c>
      <c r="G153" s="288" t="s">
        <v>11</v>
      </c>
      <c r="H153" s="289" t="s">
        <v>12</v>
      </c>
      <c r="I153" s="288" t="s">
        <v>13</v>
      </c>
      <c r="J153" s="959"/>
      <c r="K153" s="962"/>
    </row>
    <row r="154" spans="1:11" ht="84" x14ac:dyDescent="0.2">
      <c r="A154" s="228">
        <v>1</v>
      </c>
      <c r="B154" s="285" t="s">
        <v>153</v>
      </c>
      <c r="C154" s="374">
        <v>500000</v>
      </c>
      <c r="D154" s="375">
        <v>531611.66</v>
      </c>
      <c r="E154" s="287" t="s">
        <v>142</v>
      </c>
      <c r="F154" s="376" t="s">
        <v>152</v>
      </c>
      <c r="G154" s="374" t="s">
        <v>151</v>
      </c>
      <c r="H154" s="376" t="s">
        <v>150</v>
      </c>
      <c r="I154" s="374">
        <v>293774</v>
      </c>
      <c r="J154" s="287" t="s">
        <v>26</v>
      </c>
      <c r="K154" s="319" t="s">
        <v>149</v>
      </c>
    </row>
    <row r="155" spans="1:11" ht="84" x14ac:dyDescent="0.2">
      <c r="A155" s="228">
        <v>2</v>
      </c>
      <c r="B155" s="285" t="s">
        <v>148</v>
      </c>
      <c r="C155" s="374">
        <v>11933.5</v>
      </c>
      <c r="D155" s="375">
        <v>12768.85</v>
      </c>
      <c r="E155" s="287" t="s">
        <v>102</v>
      </c>
      <c r="F155" s="376" t="s">
        <v>137</v>
      </c>
      <c r="G155" s="375">
        <v>12768.85</v>
      </c>
      <c r="H155" s="376" t="s">
        <v>137</v>
      </c>
      <c r="I155" s="374">
        <v>12768.85</v>
      </c>
      <c r="J155" s="287" t="s">
        <v>26</v>
      </c>
      <c r="K155" s="319" t="s">
        <v>147</v>
      </c>
    </row>
    <row r="156" spans="1:11" ht="84" x14ac:dyDescent="0.2">
      <c r="A156" s="228">
        <v>3</v>
      </c>
      <c r="B156" s="285" t="s">
        <v>146</v>
      </c>
      <c r="C156" s="374">
        <v>79370</v>
      </c>
      <c r="D156" s="375">
        <v>84925.9</v>
      </c>
      <c r="E156" s="287" t="s">
        <v>102</v>
      </c>
      <c r="F156" s="376" t="s">
        <v>145</v>
      </c>
      <c r="G156" s="375">
        <v>84925.9</v>
      </c>
      <c r="H156" s="376" t="s">
        <v>145</v>
      </c>
      <c r="I156" s="374">
        <v>84925.9</v>
      </c>
      <c r="J156" s="287" t="s">
        <v>26</v>
      </c>
      <c r="K156" s="319" t="s">
        <v>144</v>
      </c>
    </row>
    <row r="157" spans="1:11" ht="84" x14ac:dyDescent="0.2">
      <c r="A157" s="228">
        <v>4</v>
      </c>
      <c r="B157" s="285" t="s">
        <v>143</v>
      </c>
      <c r="C157" s="374">
        <v>2400000</v>
      </c>
      <c r="D157" s="375">
        <v>2503956.94</v>
      </c>
      <c r="E157" s="287" t="s">
        <v>142</v>
      </c>
      <c r="F157" s="376" t="s">
        <v>277</v>
      </c>
      <c r="G157" s="374" t="s">
        <v>141</v>
      </c>
      <c r="H157" s="376" t="s">
        <v>140</v>
      </c>
      <c r="I157" s="374">
        <v>2490000</v>
      </c>
      <c r="J157" s="287" t="s">
        <v>26</v>
      </c>
      <c r="K157" s="319" t="s">
        <v>139</v>
      </c>
    </row>
    <row r="158" spans="1:11" ht="84" x14ac:dyDescent="0.2">
      <c r="A158" s="228">
        <v>5</v>
      </c>
      <c r="B158" s="285" t="s">
        <v>138</v>
      </c>
      <c r="C158" s="374">
        <v>15686</v>
      </c>
      <c r="D158" s="375">
        <v>16784.02</v>
      </c>
      <c r="E158" s="287" t="s">
        <v>102</v>
      </c>
      <c r="F158" s="376" t="s">
        <v>137</v>
      </c>
      <c r="G158" s="375">
        <v>16784.02</v>
      </c>
      <c r="H158" s="376" t="s">
        <v>137</v>
      </c>
      <c r="I158" s="374">
        <v>16784.02</v>
      </c>
      <c r="J158" s="287" t="s">
        <v>26</v>
      </c>
      <c r="K158" s="319" t="s">
        <v>136</v>
      </c>
    </row>
    <row r="159" spans="1:11" x14ac:dyDescent="0.2">
      <c r="C159" s="377"/>
      <c r="D159" s="378"/>
    </row>
    <row r="160" spans="1:11" x14ac:dyDescent="0.2">
      <c r="A160" s="326"/>
      <c r="B160" s="327"/>
      <c r="C160" s="330"/>
      <c r="D160" s="326"/>
      <c r="E160" s="330"/>
      <c r="F160" s="330"/>
      <c r="G160" s="331"/>
      <c r="H160" s="326"/>
      <c r="I160" s="332"/>
      <c r="J160" s="332"/>
      <c r="K160" s="429" t="s">
        <v>0</v>
      </c>
    </row>
    <row r="161" spans="1:11" x14ac:dyDescent="0.2">
      <c r="A161" s="1042" t="s">
        <v>52</v>
      </c>
      <c r="B161" s="1042"/>
      <c r="C161" s="1042"/>
      <c r="D161" s="1042"/>
      <c r="E161" s="1042"/>
      <c r="F161" s="1042"/>
      <c r="G161" s="1042"/>
      <c r="H161" s="1042"/>
      <c r="I161" s="1042"/>
      <c r="J161" s="1042"/>
      <c r="K161" s="1042"/>
    </row>
    <row r="162" spans="1:11" x14ac:dyDescent="0.2">
      <c r="A162" s="1042" t="s">
        <v>156</v>
      </c>
      <c r="B162" s="1042"/>
      <c r="C162" s="1042"/>
      <c r="D162" s="1042"/>
      <c r="E162" s="1042"/>
      <c r="F162" s="1042"/>
      <c r="G162" s="1042"/>
      <c r="H162" s="1042"/>
      <c r="I162" s="1042"/>
      <c r="J162" s="1042"/>
      <c r="K162" s="1042"/>
    </row>
    <row r="163" spans="1:11" x14ac:dyDescent="0.2">
      <c r="A163" s="1042" t="s">
        <v>157</v>
      </c>
      <c r="B163" s="1042"/>
      <c r="C163" s="1042"/>
      <c r="D163" s="1042"/>
      <c r="E163" s="1042"/>
      <c r="F163" s="1042"/>
      <c r="G163" s="1042"/>
      <c r="H163" s="1042"/>
      <c r="I163" s="1042"/>
      <c r="J163" s="1042"/>
      <c r="K163" s="1042"/>
    </row>
    <row r="164" spans="1:11" x14ac:dyDescent="0.2">
      <c r="A164" s="333"/>
      <c r="B164" s="334"/>
      <c r="C164" s="337"/>
      <c r="D164" s="333"/>
      <c r="E164" s="337"/>
      <c r="F164" s="337"/>
      <c r="G164" s="338"/>
      <c r="H164" s="333"/>
      <c r="I164" s="339"/>
      <c r="J164" s="339"/>
      <c r="K164" s="337"/>
    </row>
    <row r="165" spans="1:11" s="186" customFormat="1" x14ac:dyDescent="0.2">
      <c r="A165" s="959" t="s">
        <v>1</v>
      </c>
      <c r="B165" s="959" t="s">
        <v>2</v>
      </c>
      <c r="C165" s="961" t="s">
        <v>3</v>
      </c>
      <c r="D165" s="959" t="s">
        <v>4</v>
      </c>
      <c r="E165" s="959" t="s">
        <v>5</v>
      </c>
      <c r="F165" s="960" t="s">
        <v>6</v>
      </c>
      <c r="G165" s="960"/>
      <c r="H165" s="960" t="s">
        <v>7</v>
      </c>
      <c r="I165" s="960"/>
      <c r="J165" s="959" t="s">
        <v>8</v>
      </c>
      <c r="K165" s="961" t="s">
        <v>9</v>
      </c>
    </row>
    <row r="166" spans="1:11" s="186" customFormat="1" ht="42" x14ac:dyDescent="0.2">
      <c r="A166" s="959"/>
      <c r="B166" s="959"/>
      <c r="C166" s="962"/>
      <c r="D166" s="959"/>
      <c r="E166" s="959"/>
      <c r="F166" s="309" t="s">
        <v>10</v>
      </c>
      <c r="G166" s="288" t="s">
        <v>11</v>
      </c>
      <c r="H166" s="289" t="s">
        <v>12</v>
      </c>
      <c r="I166" s="288" t="s">
        <v>13</v>
      </c>
      <c r="J166" s="959"/>
      <c r="K166" s="962"/>
    </row>
    <row r="167" spans="1:11" x14ac:dyDescent="0.2">
      <c r="A167" s="283" t="s">
        <v>134</v>
      </c>
      <c r="B167" s="382" t="s">
        <v>134</v>
      </c>
      <c r="C167" s="383" t="s">
        <v>134</v>
      </c>
      <c r="D167" s="383" t="s">
        <v>134</v>
      </c>
      <c r="E167" s="382" t="s">
        <v>134</v>
      </c>
      <c r="F167" s="382" t="s">
        <v>134</v>
      </c>
      <c r="G167" s="383" t="s">
        <v>134</v>
      </c>
      <c r="H167" s="382" t="s">
        <v>134</v>
      </c>
      <c r="I167" s="383" t="s">
        <v>134</v>
      </c>
      <c r="J167" s="382" t="s">
        <v>134</v>
      </c>
      <c r="K167" s="351" t="s">
        <v>134</v>
      </c>
    </row>
    <row r="169" spans="1:11" x14ac:dyDescent="0.2">
      <c r="H169" s="554"/>
    </row>
    <row r="170" spans="1:11" x14ac:dyDescent="0.2">
      <c r="A170" s="326"/>
      <c r="B170" s="327"/>
      <c r="C170" s="330"/>
      <c r="D170" s="326"/>
      <c r="E170" s="330"/>
      <c r="F170" s="330"/>
      <c r="G170" s="331"/>
      <c r="H170" s="326"/>
      <c r="I170" s="332"/>
      <c r="J170" s="332"/>
      <c r="K170" s="429" t="s">
        <v>0</v>
      </c>
    </row>
    <row r="171" spans="1:11" s="257" customFormat="1" x14ac:dyDescent="0.2">
      <c r="A171" s="1089" t="s">
        <v>158</v>
      </c>
      <c r="B171" s="1089"/>
      <c r="C171" s="1089"/>
      <c r="D171" s="1089"/>
      <c r="E171" s="1089"/>
      <c r="F171" s="1089"/>
      <c r="G171" s="1089"/>
      <c r="H171" s="1089"/>
      <c r="I171" s="1089"/>
      <c r="J171" s="1089"/>
      <c r="K171" s="1089"/>
    </row>
    <row r="172" spans="1:11" s="257" customFormat="1" x14ac:dyDescent="0.2">
      <c r="A172" s="1089" t="s">
        <v>160</v>
      </c>
      <c r="B172" s="1089"/>
      <c r="C172" s="1089"/>
      <c r="D172" s="1089"/>
      <c r="E172" s="1089"/>
      <c r="F172" s="1089"/>
      <c r="G172" s="1089"/>
      <c r="H172" s="1089"/>
      <c r="I172" s="1089"/>
      <c r="J172" s="1089"/>
      <c r="K172" s="1089"/>
    </row>
    <row r="173" spans="1:11" s="257" customFormat="1" x14ac:dyDescent="0.2">
      <c r="A173" s="1089" t="s">
        <v>154</v>
      </c>
      <c r="B173" s="1089"/>
      <c r="C173" s="1089"/>
      <c r="D173" s="1089"/>
      <c r="E173" s="1089"/>
      <c r="F173" s="1089"/>
      <c r="G173" s="1089"/>
      <c r="H173" s="1089"/>
      <c r="I173" s="1089"/>
      <c r="J173" s="1089"/>
      <c r="K173" s="1089"/>
    </row>
    <row r="174" spans="1:11" s="257" customFormat="1" x14ac:dyDescent="0.2">
      <c r="A174" s="384"/>
      <c r="B174" s="384"/>
      <c r="C174" s="384"/>
      <c r="D174" s="384"/>
      <c r="E174" s="385"/>
      <c r="F174" s="384"/>
      <c r="G174" s="384"/>
      <c r="H174" s="385"/>
      <c r="I174" s="384"/>
      <c r="J174" s="384"/>
      <c r="K174" s="385"/>
    </row>
    <row r="175" spans="1:11" s="386" customFormat="1" x14ac:dyDescent="0.2">
      <c r="A175" s="1090" t="s">
        <v>1</v>
      </c>
      <c r="B175" s="1090" t="s">
        <v>161</v>
      </c>
      <c r="C175" s="1090" t="s">
        <v>162</v>
      </c>
      <c r="D175" s="1090" t="s">
        <v>163</v>
      </c>
      <c r="E175" s="1091" t="s">
        <v>65</v>
      </c>
      <c r="F175" s="1091" t="s">
        <v>6</v>
      </c>
      <c r="G175" s="1091"/>
      <c r="H175" s="1090" t="s">
        <v>164</v>
      </c>
      <c r="I175" s="1090"/>
      <c r="J175" s="1090" t="s">
        <v>165</v>
      </c>
      <c r="K175" s="1090" t="s">
        <v>66</v>
      </c>
    </row>
    <row r="176" spans="1:11" s="386" customFormat="1" ht="63" x14ac:dyDescent="0.2">
      <c r="A176" s="1090"/>
      <c r="B176" s="1090"/>
      <c r="C176" s="1090"/>
      <c r="D176" s="1090"/>
      <c r="E176" s="1091"/>
      <c r="F176" s="387" t="s">
        <v>10</v>
      </c>
      <c r="G176" s="270" t="s">
        <v>166</v>
      </c>
      <c r="H176" s="270" t="s">
        <v>12</v>
      </c>
      <c r="I176" s="270" t="s">
        <v>167</v>
      </c>
      <c r="J176" s="1090"/>
      <c r="K176" s="1090"/>
    </row>
    <row r="177" spans="1:11" s="257" customFormat="1" ht="63" x14ac:dyDescent="0.2">
      <c r="A177" s="193">
        <v>1</v>
      </c>
      <c r="B177" s="190" t="s">
        <v>168</v>
      </c>
      <c r="C177" s="191">
        <v>25960</v>
      </c>
      <c r="D177" s="191">
        <v>27777.200000000001</v>
      </c>
      <c r="E177" s="283" t="s">
        <v>102</v>
      </c>
      <c r="F177" s="318" t="s">
        <v>169</v>
      </c>
      <c r="G177" s="192">
        <v>27777.200000000001</v>
      </c>
      <c r="H177" s="283" t="s">
        <v>169</v>
      </c>
      <c r="I177" s="191">
        <v>27777.200000000001</v>
      </c>
      <c r="J177" s="193" t="s">
        <v>170</v>
      </c>
      <c r="K177" s="194" t="s">
        <v>190</v>
      </c>
    </row>
    <row r="178" spans="1:11" s="257" customFormat="1" ht="63" x14ac:dyDescent="0.2">
      <c r="A178" s="193">
        <v>2</v>
      </c>
      <c r="B178" s="190" t="s">
        <v>171</v>
      </c>
      <c r="C178" s="191">
        <v>12110</v>
      </c>
      <c r="D178" s="191">
        <v>12597.7</v>
      </c>
      <c r="E178" s="283" t="s">
        <v>102</v>
      </c>
      <c r="F178" s="318" t="s">
        <v>172</v>
      </c>
      <c r="G178" s="192">
        <v>12597.7</v>
      </c>
      <c r="H178" s="283" t="s">
        <v>172</v>
      </c>
      <c r="I178" s="191">
        <v>12597.7</v>
      </c>
      <c r="J178" s="193" t="s">
        <v>170</v>
      </c>
      <c r="K178" s="194" t="s">
        <v>191</v>
      </c>
    </row>
    <row r="179" spans="1:11" s="257" customFormat="1" ht="63" x14ac:dyDescent="0.2">
      <c r="A179" s="193">
        <v>3</v>
      </c>
      <c r="B179" s="190" t="s">
        <v>173</v>
      </c>
      <c r="C179" s="191">
        <v>157500</v>
      </c>
      <c r="D179" s="191">
        <v>168525</v>
      </c>
      <c r="E179" s="283" t="s">
        <v>102</v>
      </c>
      <c r="F179" s="318" t="s">
        <v>174</v>
      </c>
      <c r="G179" s="192">
        <v>168525</v>
      </c>
      <c r="H179" s="283" t="s">
        <v>174</v>
      </c>
      <c r="I179" s="191">
        <v>168525</v>
      </c>
      <c r="J179" s="193" t="s">
        <v>170</v>
      </c>
      <c r="K179" s="194" t="s">
        <v>192</v>
      </c>
    </row>
    <row r="180" spans="1:11" s="257" customFormat="1" ht="63" x14ac:dyDescent="0.2">
      <c r="A180" s="193">
        <v>4</v>
      </c>
      <c r="B180" s="190" t="s">
        <v>175</v>
      </c>
      <c r="C180" s="191">
        <v>157500</v>
      </c>
      <c r="D180" s="191">
        <v>168525</v>
      </c>
      <c r="E180" s="283" t="s">
        <v>102</v>
      </c>
      <c r="F180" s="318" t="s">
        <v>176</v>
      </c>
      <c r="G180" s="192">
        <v>168525</v>
      </c>
      <c r="H180" s="283" t="s">
        <v>176</v>
      </c>
      <c r="I180" s="191">
        <v>168525</v>
      </c>
      <c r="J180" s="193" t="s">
        <v>170</v>
      </c>
      <c r="K180" s="194" t="s">
        <v>193</v>
      </c>
    </row>
    <row r="181" spans="1:11" s="257" customFormat="1" x14ac:dyDescent="0.2">
      <c r="A181" s="1271"/>
      <c r="B181" s="1272"/>
      <c r="C181" s="1273"/>
      <c r="D181" s="1273"/>
      <c r="E181" s="330"/>
      <c r="F181" s="330"/>
      <c r="G181" s="1274"/>
      <c r="H181" s="330"/>
      <c r="I181" s="1273"/>
      <c r="J181" s="1271"/>
      <c r="K181" s="1275"/>
    </row>
    <row r="182" spans="1:11" s="257" customFormat="1" x14ac:dyDescent="0.2">
      <c r="A182" s="1271"/>
      <c r="B182" s="1272"/>
      <c r="C182" s="1273"/>
      <c r="D182" s="1273"/>
      <c r="E182" s="330"/>
      <c r="F182" s="330"/>
      <c r="G182" s="1274"/>
      <c r="H182" s="330"/>
      <c r="I182" s="1273"/>
      <c r="J182" s="1271"/>
      <c r="K182" s="1275"/>
    </row>
    <row r="183" spans="1:11" s="257" customFormat="1" x14ac:dyDescent="0.2">
      <c r="A183" s="1271"/>
      <c r="B183" s="1272"/>
      <c r="C183" s="1273"/>
      <c r="D183" s="1273"/>
      <c r="E183" s="330"/>
      <c r="F183" s="330"/>
      <c r="G183" s="1274"/>
      <c r="H183" s="330"/>
      <c r="I183" s="1273"/>
      <c r="J183" s="1271"/>
      <c r="K183" s="1275"/>
    </row>
    <row r="184" spans="1:11" s="257" customFormat="1" x14ac:dyDescent="0.2">
      <c r="A184" s="1271"/>
      <c r="B184" s="1272"/>
      <c r="C184" s="1273"/>
      <c r="D184" s="1273"/>
      <c r="E184" s="330"/>
      <c r="F184" s="330"/>
      <c r="G184" s="1274"/>
      <c r="H184" s="330"/>
      <c r="I184" s="1273"/>
      <c r="J184" s="1271"/>
      <c r="K184" s="1275"/>
    </row>
    <row r="185" spans="1:11" s="257" customFormat="1" x14ac:dyDescent="0.2">
      <c r="A185" s="1271"/>
      <c r="B185" s="1272"/>
      <c r="C185" s="1273"/>
      <c r="D185" s="1273"/>
      <c r="E185" s="330"/>
      <c r="F185" s="330"/>
      <c r="G185" s="1274"/>
      <c r="H185" s="330"/>
      <c r="I185" s="1273"/>
      <c r="J185" s="1271"/>
      <c r="K185" s="1275"/>
    </row>
    <row r="186" spans="1:11" s="257" customFormat="1" x14ac:dyDescent="0.2">
      <c r="A186" s="1271"/>
      <c r="B186" s="1272"/>
      <c r="C186" s="1273"/>
      <c r="D186" s="1273"/>
      <c r="E186" s="330"/>
      <c r="F186" s="330"/>
      <c r="G186" s="1274"/>
      <c r="H186" s="330"/>
      <c r="I186" s="1273"/>
      <c r="J186" s="1271"/>
      <c r="K186" s="1275"/>
    </row>
    <row r="187" spans="1:11" s="257" customFormat="1" x14ac:dyDescent="0.2">
      <c r="A187" s="1271"/>
      <c r="B187" s="1272"/>
      <c r="C187" s="1273"/>
      <c r="D187" s="1273"/>
      <c r="E187" s="330"/>
      <c r="F187" s="330"/>
      <c r="G187" s="1274"/>
      <c r="H187" s="330"/>
      <c r="I187" s="1273"/>
      <c r="J187" s="1271"/>
      <c r="K187" s="1275"/>
    </row>
    <row r="188" spans="1:11" s="257" customFormat="1" x14ac:dyDescent="0.2">
      <c r="A188" s="1271"/>
      <c r="B188" s="1272"/>
      <c r="C188" s="1273"/>
      <c r="D188" s="1273"/>
      <c r="E188" s="330"/>
      <c r="F188" s="330"/>
      <c r="G188" s="1274"/>
      <c r="H188" s="330"/>
      <c r="I188" s="1273"/>
      <c r="J188" s="1271"/>
      <c r="K188" s="1275"/>
    </row>
    <row r="189" spans="1:11" s="257" customFormat="1" x14ac:dyDescent="0.2">
      <c r="A189" s="1271"/>
      <c r="B189" s="1272"/>
      <c r="C189" s="1273"/>
      <c r="D189" s="1273"/>
      <c r="E189" s="330"/>
      <c r="F189" s="330"/>
      <c r="G189" s="1274"/>
      <c r="H189" s="330"/>
      <c r="I189" s="1273"/>
      <c r="J189" s="1271"/>
      <c r="K189" s="1275"/>
    </row>
    <row r="191" spans="1:11" x14ac:dyDescent="0.2">
      <c r="A191" s="326"/>
      <c r="B191" s="327"/>
      <c r="C191" s="330"/>
      <c r="D191" s="326"/>
      <c r="E191" s="330"/>
      <c r="F191" s="330"/>
      <c r="G191" s="331"/>
      <c r="H191" s="326"/>
      <c r="I191" s="332"/>
      <c r="J191" s="332"/>
      <c r="K191" s="429" t="s">
        <v>0</v>
      </c>
    </row>
    <row r="192" spans="1:11" x14ac:dyDescent="0.2">
      <c r="A192" s="1042" t="s">
        <v>177</v>
      </c>
      <c r="B192" s="1042"/>
      <c r="C192" s="1042"/>
      <c r="D192" s="1042"/>
      <c r="E192" s="1042"/>
      <c r="F192" s="1042"/>
      <c r="G192" s="1042"/>
      <c r="H192" s="1042"/>
      <c r="I192" s="1042"/>
      <c r="J192" s="1042"/>
      <c r="K192" s="1042"/>
    </row>
    <row r="193" spans="1:11" x14ac:dyDescent="0.2">
      <c r="A193" s="1042" t="s">
        <v>178</v>
      </c>
      <c r="B193" s="1042"/>
      <c r="C193" s="1042"/>
      <c r="D193" s="1042"/>
      <c r="E193" s="1042"/>
      <c r="F193" s="1042"/>
      <c r="G193" s="1042"/>
      <c r="H193" s="1042"/>
      <c r="I193" s="1042"/>
      <c r="J193" s="1042"/>
      <c r="K193" s="1042"/>
    </row>
    <row r="194" spans="1:11" x14ac:dyDescent="0.2">
      <c r="A194" s="1042" t="s">
        <v>179</v>
      </c>
      <c r="B194" s="1042"/>
      <c r="C194" s="1042"/>
      <c r="D194" s="1042"/>
      <c r="E194" s="1042"/>
      <c r="F194" s="1042"/>
      <c r="G194" s="1042"/>
      <c r="H194" s="1042"/>
      <c r="I194" s="1042"/>
      <c r="J194" s="1042"/>
      <c r="K194" s="1042"/>
    </row>
    <row r="195" spans="1:11" x14ac:dyDescent="0.2">
      <c r="A195" s="333"/>
      <c r="B195" s="334"/>
      <c r="C195" s="337"/>
      <c r="D195" s="333"/>
      <c r="E195" s="337"/>
      <c r="F195" s="337"/>
      <c r="G195" s="338"/>
      <c r="H195" s="333"/>
      <c r="I195" s="339"/>
      <c r="J195" s="339"/>
      <c r="K195" s="337"/>
    </row>
    <row r="196" spans="1:11" s="186" customFormat="1" x14ac:dyDescent="0.2">
      <c r="A196" s="959" t="s">
        <v>180</v>
      </c>
      <c r="B196" s="961" t="s">
        <v>2</v>
      </c>
      <c r="C196" s="961" t="s">
        <v>181</v>
      </c>
      <c r="D196" s="959" t="s">
        <v>182</v>
      </c>
      <c r="E196" s="959" t="s">
        <v>5</v>
      </c>
      <c r="F196" s="1086" t="s">
        <v>6</v>
      </c>
      <c r="G196" s="1087"/>
      <c r="H196" s="1086" t="s">
        <v>7</v>
      </c>
      <c r="I196" s="1087"/>
      <c r="J196" s="959" t="s">
        <v>8</v>
      </c>
      <c r="K196" s="961" t="s">
        <v>9</v>
      </c>
    </row>
    <row r="197" spans="1:11" s="186" customFormat="1" ht="63" x14ac:dyDescent="0.2">
      <c r="A197" s="959"/>
      <c r="B197" s="962"/>
      <c r="C197" s="962"/>
      <c r="D197" s="959"/>
      <c r="E197" s="959"/>
      <c r="F197" s="309" t="s">
        <v>10</v>
      </c>
      <c r="G197" s="288" t="s">
        <v>183</v>
      </c>
      <c r="H197" s="288" t="s">
        <v>12</v>
      </c>
      <c r="I197" s="288" t="s">
        <v>184</v>
      </c>
      <c r="J197" s="959"/>
      <c r="K197" s="962"/>
    </row>
    <row r="198" spans="1:11" ht="63" x14ac:dyDescent="0.2">
      <c r="A198" s="283">
        <v>1</v>
      </c>
      <c r="B198" s="285" t="s">
        <v>185</v>
      </c>
      <c r="C198" s="287">
        <v>286500</v>
      </c>
      <c r="D198" s="287" t="s">
        <v>186</v>
      </c>
      <c r="E198" s="287" t="s">
        <v>187</v>
      </c>
      <c r="F198" s="388" t="s">
        <v>188</v>
      </c>
      <c r="G198" s="287" t="s">
        <v>186</v>
      </c>
      <c r="H198" s="388" t="s">
        <v>188</v>
      </c>
      <c r="I198" s="287" t="s">
        <v>186</v>
      </c>
      <c r="J198" s="389" t="s">
        <v>69</v>
      </c>
      <c r="K198" s="349" t="s">
        <v>189</v>
      </c>
    </row>
    <row r="199" spans="1:11" x14ac:dyDescent="0.2">
      <c r="A199" s="283"/>
      <c r="B199" s="285"/>
      <c r="C199" s="287"/>
      <c r="D199" s="287"/>
      <c r="E199" s="287"/>
      <c r="F199" s="319"/>
      <c r="G199" s="287"/>
      <c r="H199" s="284"/>
      <c r="I199" s="287"/>
      <c r="J199" s="287"/>
      <c r="K199" s="318"/>
    </row>
    <row r="200" spans="1:11" x14ac:dyDescent="0.2">
      <c r="A200" s="340"/>
      <c r="B200" s="390"/>
      <c r="C200" s="15"/>
      <c r="D200" s="15"/>
      <c r="E200" s="15"/>
      <c r="F200" s="15"/>
      <c r="G200" s="15"/>
      <c r="H200" s="15"/>
      <c r="I200" s="15"/>
      <c r="J200" s="15"/>
      <c r="K200" s="552"/>
    </row>
    <row r="201" spans="1:11" x14ac:dyDescent="0.2">
      <c r="A201" s="340"/>
      <c r="B201" s="390"/>
      <c r="C201" s="15"/>
      <c r="D201" s="15"/>
      <c r="E201" s="15"/>
      <c r="F201" s="15"/>
      <c r="G201" s="15"/>
      <c r="H201" s="15"/>
      <c r="I201" s="15"/>
      <c r="J201" s="15"/>
      <c r="K201" s="552"/>
    </row>
    <row r="203" spans="1:11" x14ac:dyDescent="0.2">
      <c r="H203" s="728"/>
    </row>
    <row r="204" spans="1:11" s="198" customFormat="1" x14ac:dyDescent="0.2">
      <c r="A204" s="1088"/>
      <c r="B204" s="1088"/>
      <c r="C204" s="1088"/>
      <c r="D204" s="1088"/>
      <c r="E204" s="1088"/>
      <c r="F204" s="1088"/>
      <c r="G204" s="1088"/>
      <c r="H204" s="1088"/>
      <c r="I204" s="1088"/>
      <c r="J204" s="1088"/>
      <c r="K204" s="391" t="s">
        <v>159</v>
      </c>
    </row>
    <row r="205" spans="1:11" s="198" customFormat="1" x14ac:dyDescent="0.2">
      <c r="A205" s="1077" t="s">
        <v>22</v>
      </c>
      <c r="B205" s="1077"/>
      <c r="C205" s="1077"/>
      <c r="D205" s="1077"/>
      <c r="E205" s="1077"/>
      <c r="F205" s="1077"/>
      <c r="G205" s="1077"/>
      <c r="H205" s="1077"/>
      <c r="I205" s="1077"/>
      <c r="J205" s="1077"/>
      <c r="K205" s="1077"/>
    </row>
    <row r="206" spans="1:11" s="198" customFormat="1" x14ac:dyDescent="0.2">
      <c r="A206" s="1077" t="s">
        <v>194</v>
      </c>
      <c r="B206" s="1077"/>
      <c r="C206" s="1077"/>
      <c r="D206" s="1077"/>
      <c r="E206" s="1077"/>
      <c r="F206" s="1077"/>
      <c r="G206" s="1077"/>
      <c r="H206" s="1077"/>
      <c r="I206" s="1077"/>
      <c r="J206" s="1077"/>
      <c r="K206" s="1077"/>
    </row>
    <row r="207" spans="1:11" s="198" customFormat="1" x14ac:dyDescent="0.2">
      <c r="A207" s="1078" t="s">
        <v>195</v>
      </c>
      <c r="B207" s="1078"/>
      <c r="C207" s="1078"/>
      <c r="D207" s="1078"/>
      <c r="E207" s="1078"/>
      <c r="F207" s="1078"/>
      <c r="G207" s="1078"/>
      <c r="H207" s="1078"/>
      <c r="I207" s="1078"/>
      <c r="J207" s="1078"/>
      <c r="K207" s="1078"/>
    </row>
    <row r="208" spans="1:11" s="198" customFormat="1" x14ac:dyDescent="0.2">
      <c r="A208" s="1"/>
      <c r="B208" s="195"/>
      <c r="C208" s="195"/>
      <c r="D208" s="195"/>
      <c r="E208" s="196"/>
      <c r="F208" s="197"/>
      <c r="G208" s="197"/>
      <c r="H208" s="196"/>
      <c r="I208" s="197"/>
      <c r="J208" s="195"/>
      <c r="K208" s="196"/>
    </row>
    <row r="209" spans="1:11" s="198" customFormat="1" x14ac:dyDescent="0.2">
      <c r="A209" s="1079" t="s">
        <v>1</v>
      </c>
      <c r="B209" s="1081" t="s">
        <v>62</v>
      </c>
      <c r="C209" s="1082" t="s">
        <v>63</v>
      </c>
      <c r="D209" s="1083" t="s">
        <v>64</v>
      </c>
      <c r="E209" s="1082" t="s">
        <v>65</v>
      </c>
      <c r="F209" s="1084" t="s">
        <v>6</v>
      </c>
      <c r="G209" s="1084"/>
      <c r="H209" s="1084" t="s">
        <v>7</v>
      </c>
      <c r="I209" s="1084"/>
      <c r="J209" s="1081" t="s">
        <v>8</v>
      </c>
      <c r="K209" s="1085" t="s">
        <v>66</v>
      </c>
    </row>
    <row r="210" spans="1:11" s="198" customFormat="1" ht="42" x14ac:dyDescent="0.2">
      <c r="A210" s="1080"/>
      <c r="B210" s="1081"/>
      <c r="C210" s="1082"/>
      <c r="D210" s="1083"/>
      <c r="E210" s="1082"/>
      <c r="F210" s="314" t="s">
        <v>10</v>
      </c>
      <c r="G210" s="301" t="s">
        <v>11</v>
      </c>
      <c r="H210" s="199" t="s">
        <v>12</v>
      </c>
      <c r="I210" s="301" t="s">
        <v>13</v>
      </c>
      <c r="J210" s="1081"/>
      <c r="K210" s="1085"/>
    </row>
    <row r="211" spans="1:11" s="399" customFormat="1" ht="84" x14ac:dyDescent="0.2">
      <c r="A211" s="6">
        <v>1</v>
      </c>
      <c r="B211" s="342" t="s">
        <v>196</v>
      </c>
      <c r="C211" s="392">
        <v>19795</v>
      </c>
      <c r="D211" s="393">
        <v>19795</v>
      </c>
      <c r="E211" s="394" t="s">
        <v>25</v>
      </c>
      <c r="F211" s="395" t="s">
        <v>197</v>
      </c>
      <c r="G211" s="393">
        <v>19795</v>
      </c>
      <c r="H211" s="396" t="s">
        <v>197</v>
      </c>
      <c r="I211" s="392">
        <v>19795</v>
      </c>
      <c r="J211" s="397" t="s">
        <v>198</v>
      </c>
      <c r="K211" s="398" t="s">
        <v>199</v>
      </c>
    </row>
    <row r="212" spans="1:11" s="399" customFormat="1" ht="63" x14ac:dyDescent="0.2">
      <c r="A212" s="6">
        <v>2</v>
      </c>
      <c r="B212" s="342" t="s">
        <v>200</v>
      </c>
      <c r="C212" s="392">
        <v>10526.66</v>
      </c>
      <c r="D212" s="393">
        <v>10526.66</v>
      </c>
      <c r="E212" s="394" t="s">
        <v>25</v>
      </c>
      <c r="F212" s="395" t="s">
        <v>201</v>
      </c>
      <c r="G212" s="393">
        <v>10526.66</v>
      </c>
      <c r="H212" s="396" t="s">
        <v>201</v>
      </c>
      <c r="I212" s="392">
        <v>10526.66</v>
      </c>
      <c r="J212" s="397" t="s">
        <v>198</v>
      </c>
      <c r="K212" s="398" t="s">
        <v>202</v>
      </c>
    </row>
    <row r="213" spans="1:11" s="399" customFormat="1" ht="63" x14ac:dyDescent="0.2">
      <c r="A213" s="6">
        <v>3</v>
      </c>
      <c r="B213" s="342" t="s">
        <v>203</v>
      </c>
      <c r="C213" s="392">
        <v>6766.68</v>
      </c>
      <c r="D213" s="393">
        <v>6766.68</v>
      </c>
      <c r="E213" s="394" t="s">
        <v>25</v>
      </c>
      <c r="F213" s="395" t="s">
        <v>204</v>
      </c>
      <c r="G213" s="393">
        <v>6766.68</v>
      </c>
      <c r="H213" s="396" t="s">
        <v>204</v>
      </c>
      <c r="I213" s="392">
        <v>6766.68</v>
      </c>
      <c r="J213" s="397" t="s">
        <v>198</v>
      </c>
      <c r="K213" s="398" t="s">
        <v>205</v>
      </c>
    </row>
    <row r="214" spans="1:11" s="399" customFormat="1" ht="105" x14ac:dyDescent="0.2">
      <c r="A214" s="6">
        <v>4</v>
      </c>
      <c r="B214" s="342" t="s">
        <v>206</v>
      </c>
      <c r="C214" s="392">
        <v>77040</v>
      </c>
      <c r="D214" s="393">
        <v>77040</v>
      </c>
      <c r="E214" s="394" t="s">
        <v>25</v>
      </c>
      <c r="F214" s="395" t="s">
        <v>207</v>
      </c>
      <c r="G214" s="393">
        <v>77040</v>
      </c>
      <c r="H214" s="396" t="s">
        <v>207</v>
      </c>
      <c r="I214" s="392">
        <v>77040</v>
      </c>
      <c r="J214" s="397" t="s">
        <v>198</v>
      </c>
      <c r="K214" s="398" t="s">
        <v>208</v>
      </c>
    </row>
    <row r="215" spans="1:11" s="399" customFormat="1" ht="84" x14ac:dyDescent="0.2">
      <c r="A215" s="6">
        <v>5</v>
      </c>
      <c r="B215" s="342" t="s">
        <v>209</v>
      </c>
      <c r="C215" s="392">
        <v>10700</v>
      </c>
      <c r="D215" s="393">
        <v>10700</v>
      </c>
      <c r="E215" s="394" t="s">
        <v>25</v>
      </c>
      <c r="F215" s="395" t="s">
        <v>210</v>
      </c>
      <c r="G215" s="393">
        <v>10700</v>
      </c>
      <c r="H215" s="396" t="s">
        <v>210</v>
      </c>
      <c r="I215" s="392">
        <v>10700</v>
      </c>
      <c r="J215" s="397" t="s">
        <v>198</v>
      </c>
      <c r="K215" s="398" t="s">
        <v>211</v>
      </c>
    </row>
    <row r="216" spans="1:11" s="399" customFormat="1" ht="63" x14ac:dyDescent="0.2">
      <c r="A216" s="6">
        <v>6</v>
      </c>
      <c r="B216" s="342" t="s">
        <v>212</v>
      </c>
      <c r="C216" s="392">
        <v>7318.8</v>
      </c>
      <c r="D216" s="393">
        <v>7318.8</v>
      </c>
      <c r="E216" s="394" t="s">
        <v>25</v>
      </c>
      <c r="F216" s="395" t="s">
        <v>201</v>
      </c>
      <c r="G216" s="393">
        <v>7318.8</v>
      </c>
      <c r="H216" s="396" t="s">
        <v>201</v>
      </c>
      <c r="I216" s="392">
        <v>7318.8</v>
      </c>
      <c r="J216" s="397" t="s">
        <v>198</v>
      </c>
      <c r="K216" s="400" t="s">
        <v>213</v>
      </c>
    </row>
    <row r="217" spans="1:11" s="399" customFormat="1" ht="105" x14ac:dyDescent="0.2">
      <c r="A217" s="6">
        <v>7</v>
      </c>
      <c r="B217" s="342" t="s">
        <v>214</v>
      </c>
      <c r="C217" s="392">
        <v>297460</v>
      </c>
      <c r="D217" s="393">
        <v>297460</v>
      </c>
      <c r="E217" s="394" t="s">
        <v>25</v>
      </c>
      <c r="F217" s="395" t="s">
        <v>215</v>
      </c>
      <c r="G217" s="393">
        <v>297460</v>
      </c>
      <c r="H217" s="396" t="s">
        <v>215</v>
      </c>
      <c r="I217" s="392">
        <v>297460</v>
      </c>
      <c r="J217" s="397" t="s">
        <v>198</v>
      </c>
      <c r="K217" s="400" t="s">
        <v>216</v>
      </c>
    </row>
    <row r="221" spans="1:11" x14ac:dyDescent="0.2">
      <c r="A221" s="326"/>
      <c r="B221" s="327"/>
      <c r="C221" s="328"/>
      <c r="D221" s="329"/>
      <c r="E221" s="330"/>
      <c r="F221" s="330"/>
      <c r="G221" s="331"/>
      <c r="H221" s="326"/>
      <c r="I221" s="332"/>
      <c r="J221" s="332"/>
      <c r="K221" s="429" t="s">
        <v>0</v>
      </c>
    </row>
    <row r="222" spans="1:11" x14ac:dyDescent="0.2">
      <c r="A222" s="1042" t="s">
        <v>52</v>
      </c>
      <c r="B222" s="1042"/>
      <c r="C222" s="1042"/>
      <c r="D222" s="1042"/>
      <c r="E222" s="1042"/>
      <c r="F222" s="1042"/>
      <c r="G222" s="1042"/>
      <c r="H222" s="1042"/>
      <c r="I222" s="1042"/>
      <c r="J222" s="1042"/>
      <c r="K222" s="1042"/>
    </row>
    <row r="223" spans="1:11" x14ac:dyDescent="0.2">
      <c r="A223" s="1042" t="s">
        <v>217</v>
      </c>
      <c r="B223" s="1042"/>
      <c r="C223" s="1042"/>
      <c r="D223" s="1042"/>
      <c r="E223" s="1042"/>
      <c r="F223" s="1042"/>
      <c r="G223" s="1042"/>
      <c r="H223" s="1042"/>
      <c r="I223" s="1042"/>
      <c r="J223" s="1042"/>
      <c r="K223" s="1042"/>
    </row>
    <row r="224" spans="1:11" x14ac:dyDescent="0.2">
      <c r="A224" s="1042" t="s">
        <v>218</v>
      </c>
      <c r="B224" s="1042"/>
      <c r="C224" s="1042"/>
      <c r="D224" s="1042"/>
      <c r="E224" s="1042"/>
      <c r="F224" s="1042"/>
      <c r="G224" s="1042"/>
      <c r="H224" s="1042"/>
      <c r="I224" s="1042"/>
      <c r="J224" s="1042"/>
      <c r="K224" s="1042"/>
    </row>
    <row r="225" spans="1:11" x14ac:dyDescent="0.2">
      <c r="A225" s="333"/>
      <c r="B225" s="334"/>
      <c r="C225" s="335"/>
      <c r="D225" s="336"/>
      <c r="E225" s="337"/>
      <c r="F225" s="337"/>
      <c r="G225" s="338"/>
      <c r="H225" s="333"/>
      <c r="I225" s="339"/>
      <c r="J225" s="339"/>
      <c r="K225" s="337"/>
    </row>
    <row r="226" spans="1:11" s="186" customFormat="1" x14ac:dyDescent="0.2">
      <c r="A226" s="959" t="s">
        <v>1</v>
      </c>
      <c r="B226" s="959" t="s">
        <v>2</v>
      </c>
      <c r="C226" s="988" t="s">
        <v>3</v>
      </c>
      <c r="D226" s="988" t="s">
        <v>4</v>
      </c>
      <c r="E226" s="959" t="s">
        <v>5</v>
      </c>
      <c r="F226" s="960" t="s">
        <v>6</v>
      </c>
      <c r="G226" s="960"/>
      <c r="H226" s="960" t="s">
        <v>7</v>
      </c>
      <c r="I226" s="960"/>
      <c r="J226" s="959" t="s">
        <v>8</v>
      </c>
      <c r="K226" s="959" t="s">
        <v>9</v>
      </c>
    </row>
    <row r="227" spans="1:11" s="186" customFormat="1" ht="42" x14ac:dyDescent="0.2">
      <c r="A227" s="959"/>
      <c r="B227" s="959"/>
      <c r="C227" s="988"/>
      <c r="D227" s="988"/>
      <c r="E227" s="959"/>
      <c r="F227" s="309" t="s">
        <v>10</v>
      </c>
      <c r="G227" s="288" t="s">
        <v>11</v>
      </c>
      <c r="H227" s="289" t="s">
        <v>12</v>
      </c>
      <c r="I227" s="288" t="s">
        <v>13</v>
      </c>
      <c r="J227" s="959"/>
      <c r="K227" s="959"/>
    </row>
    <row r="228" spans="1:11" s="345" customFormat="1" x14ac:dyDescent="0.2">
      <c r="A228" s="283">
        <v>1</v>
      </c>
      <c r="B228" s="283" t="s">
        <v>219</v>
      </c>
      <c r="C228" s="283" t="s">
        <v>219</v>
      </c>
      <c r="D228" s="283" t="s">
        <v>219</v>
      </c>
      <c r="E228" s="283" t="s">
        <v>219</v>
      </c>
      <c r="F228" s="318" t="s">
        <v>219</v>
      </c>
      <c r="G228" s="283" t="s">
        <v>219</v>
      </c>
      <c r="H228" s="283" t="s">
        <v>219</v>
      </c>
      <c r="I228" s="283" t="s">
        <v>219</v>
      </c>
      <c r="J228" s="283" t="s">
        <v>219</v>
      </c>
      <c r="K228" s="318" t="s">
        <v>219</v>
      </c>
    </row>
    <row r="229" spans="1:11" s="88" customFormat="1" x14ac:dyDescent="0.2">
      <c r="A229" s="283"/>
      <c r="B229" s="121"/>
      <c r="C229" s="122"/>
      <c r="D229" s="122"/>
      <c r="E229" s="287"/>
      <c r="F229" s="320"/>
      <c r="G229" s="122"/>
      <c r="H229" s="283"/>
      <c r="I229" s="122"/>
      <c r="J229" s="287"/>
      <c r="K229" s="318"/>
    </row>
    <row r="230" spans="1:11" s="346" customFormat="1" x14ac:dyDescent="0.2">
      <c r="A230" s="283"/>
      <c r="B230" s="121"/>
      <c r="C230" s="122"/>
      <c r="D230" s="122"/>
      <c r="E230" s="287"/>
      <c r="F230" s="320"/>
      <c r="G230" s="122"/>
      <c r="H230" s="283"/>
      <c r="I230" s="122"/>
      <c r="J230" s="287"/>
      <c r="K230" s="318"/>
    </row>
    <row r="232" spans="1:11" x14ac:dyDescent="0.2">
      <c r="A232" s="326"/>
      <c r="B232" s="327"/>
      <c r="C232" s="328"/>
      <c r="D232" s="329"/>
      <c r="E232" s="330"/>
      <c r="F232" s="330"/>
      <c r="G232" s="331"/>
      <c r="H232" s="326"/>
      <c r="I232" s="332"/>
      <c r="J232" s="332"/>
      <c r="K232" s="429" t="s">
        <v>0</v>
      </c>
    </row>
    <row r="233" spans="1:11" x14ac:dyDescent="0.2">
      <c r="A233" s="1042" t="s">
        <v>52</v>
      </c>
      <c r="B233" s="1042"/>
      <c r="C233" s="1042"/>
      <c r="D233" s="1042"/>
      <c r="E233" s="1042"/>
      <c r="F233" s="1042"/>
      <c r="G233" s="1042"/>
      <c r="H233" s="1042"/>
      <c r="I233" s="1042"/>
      <c r="J233" s="1042"/>
      <c r="K233" s="1042"/>
    </row>
    <row r="234" spans="1:11" x14ac:dyDescent="0.2">
      <c r="A234" s="1042" t="s">
        <v>220</v>
      </c>
      <c r="B234" s="1042"/>
      <c r="C234" s="1042"/>
      <c r="D234" s="1042"/>
      <c r="E234" s="1042"/>
      <c r="F234" s="1042"/>
      <c r="G234" s="1042"/>
      <c r="H234" s="1042"/>
      <c r="I234" s="1042"/>
      <c r="J234" s="1042"/>
      <c r="K234" s="1042"/>
    </row>
    <row r="235" spans="1:11" x14ac:dyDescent="0.2">
      <c r="A235" s="1042" t="s">
        <v>218</v>
      </c>
      <c r="B235" s="1042"/>
      <c r="C235" s="1042"/>
      <c r="D235" s="1042"/>
      <c r="E235" s="1042"/>
      <c r="F235" s="1042"/>
      <c r="G235" s="1042"/>
      <c r="H235" s="1042"/>
      <c r="I235" s="1042"/>
      <c r="J235" s="1042"/>
      <c r="K235" s="1042"/>
    </row>
    <row r="236" spans="1:11" x14ac:dyDescent="0.2">
      <c r="A236" s="333"/>
      <c r="B236" s="334"/>
      <c r="C236" s="335"/>
      <c r="D236" s="336"/>
      <c r="E236" s="337"/>
      <c r="F236" s="337"/>
      <c r="G236" s="338"/>
      <c r="H236" s="333"/>
      <c r="I236" s="339"/>
      <c r="J236" s="339"/>
      <c r="K236" s="337"/>
    </row>
    <row r="237" spans="1:11" s="186" customFormat="1" x14ac:dyDescent="0.2">
      <c r="A237" s="959" t="s">
        <v>1</v>
      </c>
      <c r="B237" s="959" t="s">
        <v>2</v>
      </c>
      <c r="C237" s="988" t="s">
        <v>3</v>
      </c>
      <c r="D237" s="988" t="s">
        <v>4</v>
      </c>
      <c r="E237" s="959" t="s">
        <v>5</v>
      </c>
      <c r="F237" s="960" t="s">
        <v>6</v>
      </c>
      <c r="G237" s="960"/>
      <c r="H237" s="960" t="s">
        <v>7</v>
      </c>
      <c r="I237" s="960"/>
      <c r="J237" s="959" t="s">
        <v>8</v>
      </c>
      <c r="K237" s="959" t="s">
        <v>9</v>
      </c>
    </row>
    <row r="238" spans="1:11" s="200" customFormat="1" ht="42" x14ac:dyDescent="0.2">
      <c r="A238" s="959"/>
      <c r="B238" s="959"/>
      <c r="C238" s="988"/>
      <c r="D238" s="988"/>
      <c r="E238" s="959"/>
      <c r="F238" s="309" t="s">
        <v>10</v>
      </c>
      <c r="G238" s="288" t="s">
        <v>11</v>
      </c>
      <c r="H238" s="289" t="s">
        <v>12</v>
      </c>
      <c r="I238" s="288" t="s">
        <v>13</v>
      </c>
      <c r="J238" s="959"/>
      <c r="K238" s="959"/>
    </row>
    <row r="239" spans="1:11" s="88" customFormat="1" x14ac:dyDescent="0.2">
      <c r="A239" s="1062">
        <v>1</v>
      </c>
      <c r="B239" s="1074" t="s">
        <v>221</v>
      </c>
      <c r="C239" s="1065">
        <v>17000160</v>
      </c>
      <c r="D239" s="1065">
        <v>16444836</v>
      </c>
      <c r="E239" s="1068" t="s">
        <v>222</v>
      </c>
      <c r="F239" s="320" t="s">
        <v>223</v>
      </c>
      <c r="G239" s="122">
        <v>11140000</v>
      </c>
      <c r="H239" s="1062" t="s">
        <v>223</v>
      </c>
      <c r="I239" s="1065">
        <v>11140000</v>
      </c>
      <c r="J239" s="1068" t="s">
        <v>26</v>
      </c>
      <c r="K239" s="1071">
        <v>46120</v>
      </c>
    </row>
    <row r="240" spans="1:11" s="346" customFormat="1" x14ac:dyDescent="0.2">
      <c r="A240" s="1063"/>
      <c r="B240" s="1075"/>
      <c r="C240" s="1066"/>
      <c r="D240" s="1066"/>
      <c r="E240" s="1069"/>
      <c r="F240" s="320" t="s">
        <v>224</v>
      </c>
      <c r="G240" s="122">
        <v>12888111</v>
      </c>
      <c r="H240" s="1063"/>
      <c r="I240" s="1066"/>
      <c r="J240" s="1069"/>
      <c r="K240" s="1072"/>
    </row>
    <row r="241" spans="1:11" s="88" customFormat="1" x14ac:dyDescent="0.2">
      <c r="A241" s="1064"/>
      <c r="B241" s="1076"/>
      <c r="C241" s="1067"/>
      <c r="D241" s="1067"/>
      <c r="E241" s="1070"/>
      <c r="F241" s="320" t="s">
        <v>225</v>
      </c>
      <c r="G241" s="122">
        <v>13155899</v>
      </c>
      <c r="H241" s="1064"/>
      <c r="I241" s="1067"/>
      <c r="J241" s="1070"/>
      <c r="K241" s="1073"/>
    </row>
    <row r="242" spans="1:11" x14ac:dyDescent="0.2">
      <c r="A242" s="1062">
        <v>2</v>
      </c>
      <c r="B242" s="1074" t="s">
        <v>226</v>
      </c>
      <c r="C242" s="1065">
        <v>13600770</v>
      </c>
      <c r="D242" s="1065">
        <v>11865414</v>
      </c>
      <c r="E242" s="1068" t="s">
        <v>222</v>
      </c>
      <c r="F242" s="320" t="s">
        <v>224</v>
      </c>
      <c r="G242" s="122">
        <v>8245245</v>
      </c>
      <c r="H242" s="1062" t="s">
        <v>224</v>
      </c>
      <c r="I242" s="1065">
        <v>8245245</v>
      </c>
      <c r="J242" s="1068" t="s">
        <v>26</v>
      </c>
      <c r="K242" s="1071">
        <v>46128</v>
      </c>
    </row>
    <row r="243" spans="1:11" x14ac:dyDescent="0.2">
      <c r="A243" s="1063"/>
      <c r="B243" s="1075"/>
      <c r="C243" s="1066"/>
      <c r="D243" s="1066"/>
      <c r="E243" s="1069"/>
      <c r="F243" s="320" t="s">
        <v>223</v>
      </c>
      <c r="G243" s="122">
        <v>8600000</v>
      </c>
      <c r="H243" s="1063"/>
      <c r="I243" s="1066"/>
      <c r="J243" s="1069"/>
      <c r="K243" s="1072"/>
    </row>
    <row r="244" spans="1:11" x14ac:dyDescent="0.2">
      <c r="A244" s="1063"/>
      <c r="B244" s="1075"/>
      <c r="C244" s="1066"/>
      <c r="D244" s="1066"/>
      <c r="E244" s="1069"/>
      <c r="F244" s="320" t="s">
        <v>227</v>
      </c>
      <c r="G244" s="122">
        <v>9128000</v>
      </c>
      <c r="H244" s="1063"/>
      <c r="I244" s="1066"/>
      <c r="J244" s="1069"/>
      <c r="K244" s="1072"/>
    </row>
    <row r="245" spans="1:11" x14ac:dyDescent="0.2">
      <c r="A245" s="1064"/>
      <c r="B245" s="1076"/>
      <c r="C245" s="1067"/>
      <c r="D245" s="1067"/>
      <c r="E245" s="1070"/>
      <c r="F245" s="320" t="s">
        <v>225</v>
      </c>
      <c r="G245" s="122">
        <v>11272144</v>
      </c>
      <c r="H245" s="1064"/>
      <c r="I245" s="1067"/>
      <c r="J245" s="1070"/>
      <c r="K245" s="1073"/>
    </row>
    <row r="246" spans="1:11" x14ac:dyDescent="0.2">
      <c r="A246" s="326"/>
      <c r="B246" s="327"/>
      <c r="C246" s="330"/>
      <c r="D246" s="326"/>
      <c r="E246" s="330"/>
      <c r="F246" s="330"/>
      <c r="G246" s="331"/>
      <c r="H246" s="326"/>
      <c r="I246" s="332"/>
      <c r="J246" s="332"/>
      <c r="K246" s="429" t="s">
        <v>0</v>
      </c>
    </row>
    <row r="247" spans="1:11" x14ac:dyDescent="0.2">
      <c r="A247" s="1042" t="s">
        <v>22</v>
      </c>
      <c r="B247" s="1042"/>
      <c r="C247" s="1042"/>
      <c r="D247" s="1042"/>
      <c r="E247" s="1042"/>
      <c r="F247" s="1042"/>
      <c r="G247" s="1042"/>
      <c r="H247" s="1042"/>
      <c r="I247" s="1042"/>
      <c r="J247" s="1042"/>
      <c r="K247" s="1042"/>
    </row>
    <row r="248" spans="1:11" x14ac:dyDescent="0.2">
      <c r="A248" s="1042" t="s">
        <v>228</v>
      </c>
      <c r="B248" s="1042"/>
      <c r="C248" s="1042"/>
      <c r="D248" s="1042"/>
      <c r="E248" s="1042"/>
      <c r="F248" s="1042"/>
      <c r="G248" s="1042"/>
      <c r="H248" s="1042"/>
      <c r="I248" s="1042"/>
      <c r="J248" s="1042"/>
      <c r="K248" s="1042"/>
    </row>
    <row r="249" spans="1:11" x14ac:dyDescent="0.2">
      <c r="A249" s="1042" t="s">
        <v>229</v>
      </c>
      <c r="B249" s="1042"/>
      <c r="C249" s="1042"/>
      <c r="D249" s="1042"/>
      <c r="E249" s="1042"/>
      <c r="F249" s="1042"/>
      <c r="G249" s="1042"/>
      <c r="H249" s="1042"/>
      <c r="I249" s="1042"/>
      <c r="J249" s="1042"/>
      <c r="K249" s="1042"/>
    </row>
    <row r="250" spans="1:11" x14ac:dyDescent="0.2">
      <c r="A250" s="333" t="s">
        <v>230</v>
      </c>
      <c r="B250" s="334"/>
      <c r="C250" s="337"/>
      <c r="D250" s="333"/>
      <c r="E250" s="337"/>
      <c r="F250" s="337"/>
      <c r="G250" s="338"/>
      <c r="H250" s="333"/>
      <c r="I250" s="339"/>
      <c r="J250" s="339"/>
      <c r="K250" s="337"/>
    </row>
    <row r="251" spans="1:11" s="186" customFormat="1" x14ac:dyDescent="0.2">
      <c r="A251" s="959" t="s">
        <v>1</v>
      </c>
      <c r="B251" s="959" t="s">
        <v>43</v>
      </c>
      <c r="C251" s="961" t="s">
        <v>44</v>
      </c>
      <c r="D251" s="959" t="s">
        <v>45</v>
      </c>
      <c r="E251" s="959" t="s">
        <v>24</v>
      </c>
      <c r="F251" s="960" t="s">
        <v>46</v>
      </c>
      <c r="G251" s="960"/>
      <c r="H251" s="960" t="s">
        <v>7</v>
      </c>
      <c r="I251" s="960"/>
      <c r="J251" s="959" t="s">
        <v>47</v>
      </c>
      <c r="K251" s="961" t="s">
        <v>48</v>
      </c>
    </row>
    <row r="252" spans="1:11" s="44" customFormat="1" ht="63" x14ac:dyDescent="0.2">
      <c r="A252" s="959"/>
      <c r="B252" s="959"/>
      <c r="C252" s="962"/>
      <c r="D252" s="959"/>
      <c r="E252" s="959"/>
      <c r="F252" s="309" t="s">
        <v>10</v>
      </c>
      <c r="G252" s="288" t="s">
        <v>49</v>
      </c>
      <c r="H252" s="289" t="s">
        <v>12</v>
      </c>
      <c r="I252" s="288" t="s">
        <v>50</v>
      </c>
      <c r="J252" s="959"/>
      <c r="K252" s="962"/>
    </row>
    <row r="253" spans="1:11" s="186" customFormat="1" x14ac:dyDescent="0.2">
      <c r="A253" s="1028" t="s">
        <v>51</v>
      </c>
      <c r="B253" s="1029"/>
      <c r="C253" s="1029"/>
      <c r="D253" s="1029"/>
      <c r="E253" s="1029"/>
      <c r="F253" s="1029"/>
      <c r="G253" s="1029"/>
      <c r="H253" s="1029"/>
      <c r="I253" s="1029"/>
      <c r="J253" s="1029"/>
      <c r="K253" s="1030"/>
    </row>
    <row r="254" spans="1:11" x14ac:dyDescent="0.2">
      <c r="A254" s="283"/>
      <c r="B254" s="285"/>
      <c r="C254" s="287"/>
      <c r="D254" s="187"/>
      <c r="E254" s="287"/>
      <c r="F254" s="318"/>
      <c r="G254" s="188"/>
      <c r="H254" s="287"/>
      <c r="I254" s="287"/>
      <c r="J254" s="287"/>
      <c r="K254" s="318"/>
    </row>
    <row r="255" spans="1:11" x14ac:dyDescent="0.2">
      <c r="A255" s="283"/>
      <c r="B255" s="116"/>
      <c r="C255" s="353"/>
      <c r="D255" s="354"/>
      <c r="E255" s="353"/>
      <c r="F255" s="319"/>
      <c r="G255" s="272"/>
      <c r="H255" s="353"/>
      <c r="I255" s="353"/>
      <c r="J255" s="353"/>
      <c r="K255" s="319"/>
    </row>
    <row r="256" spans="1:11" x14ac:dyDescent="0.2">
      <c r="A256" s="330"/>
      <c r="B256" s="277"/>
      <c r="C256" s="421"/>
      <c r="D256" s="422"/>
      <c r="E256" s="421"/>
      <c r="F256" s="423"/>
      <c r="G256" s="424"/>
      <c r="H256" s="421"/>
      <c r="I256" s="421"/>
      <c r="J256" s="421"/>
      <c r="K256" s="423"/>
    </row>
    <row r="257" spans="1:11" x14ac:dyDescent="0.2">
      <c r="A257" s="330"/>
      <c r="B257" s="277"/>
      <c r="C257" s="421"/>
      <c r="D257" s="422"/>
      <c r="E257" s="421"/>
      <c r="F257" s="423"/>
      <c r="G257" s="424"/>
      <c r="H257" s="421"/>
      <c r="I257" s="421"/>
      <c r="J257" s="421"/>
      <c r="K257" s="423"/>
    </row>
    <row r="258" spans="1:11" x14ac:dyDescent="0.2">
      <c r="A258" s="1060" t="s">
        <v>159</v>
      </c>
      <c r="B258" s="1060"/>
      <c r="C258" s="1060"/>
      <c r="D258" s="1060"/>
      <c r="E258" s="1060"/>
      <c r="F258" s="1060"/>
      <c r="G258" s="1060"/>
      <c r="H258" s="1060"/>
      <c r="I258" s="1060"/>
      <c r="J258" s="1060"/>
      <c r="K258" s="1060"/>
    </row>
    <row r="259" spans="1:11" x14ac:dyDescent="0.2">
      <c r="A259" s="1042" t="s">
        <v>52</v>
      </c>
      <c r="B259" s="1042"/>
      <c r="C259" s="1042"/>
      <c r="D259" s="1042"/>
      <c r="E259" s="1042"/>
      <c r="F259" s="1042"/>
      <c r="G259" s="1042"/>
      <c r="H259" s="1042"/>
      <c r="I259" s="1042"/>
      <c r="J259" s="1042"/>
      <c r="K259" s="1042"/>
    </row>
    <row r="260" spans="1:11" x14ac:dyDescent="0.2">
      <c r="A260" s="1042" t="s">
        <v>231</v>
      </c>
      <c r="B260" s="1042"/>
      <c r="C260" s="1042"/>
      <c r="D260" s="1042"/>
      <c r="E260" s="1042"/>
      <c r="F260" s="1042"/>
      <c r="G260" s="1042"/>
      <c r="H260" s="1042"/>
      <c r="I260" s="1042"/>
      <c r="J260" s="1042"/>
      <c r="K260" s="1042"/>
    </row>
    <row r="261" spans="1:11" x14ac:dyDescent="0.2">
      <c r="A261" s="1061" t="s">
        <v>54</v>
      </c>
      <c r="B261" s="1061"/>
      <c r="C261" s="1061"/>
      <c r="D261" s="1061"/>
      <c r="E261" s="1061"/>
      <c r="F261" s="1061"/>
      <c r="G261" s="1061"/>
      <c r="H261" s="1061"/>
      <c r="I261" s="1061"/>
      <c r="J261" s="1061"/>
      <c r="K261" s="1061"/>
    </row>
    <row r="262" spans="1:11" s="186" customFormat="1" x14ac:dyDescent="0.2">
      <c r="A262" s="1058" t="s">
        <v>1</v>
      </c>
      <c r="B262" s="961" t="s">
        <v>232</v>
      </c>
      <c r="C262" s="961" t="s">
        <v>233</v>
      </c>
      <c r="D262" s="961" t="s">
        <v>234</v>
      </c>
      <c r="E262" s="961" t="s">
        <v>65</v>
      </c>
      <c r="F262" s="1058" t="s">
        <v>6</v>
      </c>
      <c r="G262" s="1058"/>
      <c r="H262" s="1058" t="s">
        <v>7</v>
      </c>
      <c r="I262" s="1058"/>
      <c r="J262" s="961" t="s">
        <v>8</v>
      </c>
      <c r="K262" s="961" t="s">
        <v>9</v>
      </c>
    </row>
    <row r="263" spans="1:11" s="186" customFormat="1" ht="63" x14ac:dyDescent="0.2">
      <c r="A263" s="1059"/>
      <c r="B263" s="962"/>
      <c r="C263" s="962"/>
      <c r="D263" s="962"/>
      <c r="E263" s="962"/>
      <c r="F263" s="721" t="s">
        <v>10</v>
      </c>
      <c r="G263" s="721" t="s">
        <v>235</v>
      </c>
      <c r="H263" s="722" t="s">
        <v>12</v>
      </c>
      <c r="I263" s="721" t="s">
        <v>236</v>
      </c>
      <c r="J263" s="962"/>
      <c r="K263" s="962"/>
    </row>
    <row r="264" spans="1:11" ht="42" x14ac:dyDescent="0.2">
      <c r="A264" s="7">
        <v>1</v>
      </c>
      <c r="B264" s="401" t="s">
        <v>237</v>
      </c>
      <c r="C264" s="201">
        <v>288900</v>
      </c>
      <c r="D264" s="402">
        <v>246577</v>
      </c>
      <c r="E264" s="733" t="s">
        <v>25</v>
      </c>
      <c r="F264" s="794" t="s">
        <v>238</v>
      </c>
      <c r="G264" s="402">
        <v>239179.69</v>
      </c>
      <c r="H264" s="403" t="s">
        <v>238</v>
      </c>
      <c r="I264" s="222">
        <v>239179.69</v>
      </c>
      <c r="J264" s="733" t="s">
        <v>25</v>
      </c>
      <c r="K264" s="731" t="s">
        <v>239</v>
      </c>
    </row>
    <row r="265" spans="1:11" ht="42" x14ac:dyDescent="0.2">
      <c r="A265" s="8"/>
      <c r="B265" s="404" t="s">
        <v>240</v>
      </c>
      <c r="C265" s="203"/>
      <c r="D265" s="238"/>
      <c r="E265" s="204"/>
      <c r="F265" s="215"/>
      <c r="G265" s="233"/>
      <c r="H265" s="205"/>
      <c r="I265" s="208"/>
      <c r="J265" s="732"/>
      <c r="K265" s="207" t="s">
        <v>241</v>
      </c>
    </row>
    <row r="266" spans="1:11" ht="63" x14ac:dyDescent="0.2">
      <c r="A266" s="8"/>
      <c r="B266" s="404" t="s">
        <v>242</v>
      </c>
      <c r="C266" s="203"/>
      <c r="D266" s="238"/>
      <c r="E266" s="204"/>
      <c r="F266" s="208"/>
      <c r="G266" s="233"/>
      <c r="H266" s="205"/>
      <c r="I266" s="208"/>
      <c r="J266" s="209"/>
      <c r="K266" s="210"/>
    </row>
    <row r="267" spans="1:11" ht="63" x14ac:dyDescent="0.2">
      <c r="A267" s="8"/>
      <c r="B267" s="404" t="s">
        <v>243</v>
      </c>
      <c r="C267" s="203"/>
      <c r="D267" s="238"/>
      <c r="E267" s="204"/>
      <c r="F267" s="208"/>
      <c r="G267" s="233"/>
      <c r="H267" s="205"/>
      <c r="I267" s="208"/>
      <c r="J267" s="209"/>
      <c r="K267" s="210"/>
    </row>
    <row r="268" spans="1:11" x14ac:dyDescent="0.2">
      <c r="A268" s="8"/>
      <c r="B268" s="404" t="s">
        <v>244</v>
      </c>
      <c r="C268" s="203"/>
      <c r="D268" s="238"/>
      <c r="E268" s="204"/>
      <c r="F268" s="208"/>
      <c r="G268" s="233"/>
      <c r="H268" s="205"/>
      <c r="I268" s="208"/>
      <c r="J268" s="209"/>
      <c r="K268" s="210"/>
    </row>
    <row r="269" spans="1:11" x14ac:dyDescent="0.2">
      <c r="A269" s="8"/>
      <c r="B269" s="404" t="s">
        <v>245</v>
      </c>
      <c r="C269" s="203"/>
      <c r="D269" s="238"/>
      <c r="E269" s="204"/>
      <c r="F269" s="208"/>
      <c r="G269" s="233"/>
      <c r="H269" s="205"/>
      <c r="I269" s="208"/>
      <c r="J269" s="209"/>
      <c r="K269" s="210"/>
    </row>
    <row r="270" spans="1:11" x14ac:dyDescent="0.2">
      <c r="A270" s="9"/>
      <c r="B270" s="405"/>
      <c r="C270" s="211"/>
      <c r="D270" s="212"/>
      <c r="E270" s="734"/>
      <c r="F270" s="213"/>
      <c r="G270" s="212"/>
      <c r="H270" s="214"/>
      <c r="I270" s="213"/>
      <c r="J270" s="732"/>
      <c r="K270" s="732"/>
    </row>
    <row r="271" spans="1:11" ht="42" x14ac:dyDescent="0.2">
      <c r="A271" s="7">
        <v>2</v>
      </c>
      <c r="B271" s="1296" t="s">
        <v>237</v>
      </c>
      <c r="C271" s="215">
        <v>400000</v>
      </c>
      <c r="D271" s="223">
        <v>320172</v>
      </c>
      <c r="E271" s="733" t="s">
        <v>25</v>
      </c>
      <c r="F271" s="227" t="s">
        <v>246</v>
      </c>
      <c r="G271" s="223">
        <v>310566.84000000003</v>
      </c>
      <c r="H271" s="407" t="s">
        <v>246</v>
      </c>
      <c r="I271" s="215">
        <v>310566.84000000003</v>
      </c>
      <c r="J271" s="733" t="s">
        <v>25</v>
      </c>
      <c r="K271" s="731" t="s">
        <v>247</v>
      </c>
    </row>
    <row r="272" spans="1:11" ht="63" x14ac:dyDescent="0.2">
      <c r="A272" s="8"/>
      <c r="B272" s="1296" t="s">
        <v>248</v>
      </c>
      <c r="C272" s="208"/>
      <c r="D272" s="238"/>
      <c r="E272" s="204"/>
      <c r="F272" s="215"/>
      <c r="G272" s="233"/>
      <c r="H272" s="205"/>
      <c r="I272" s="208"/>
      <c r="J272" s="732"/>
      <c r="K272" s="207" t="s">
        <v>249</v>
      </c>
    </row>
    <row r="273" spans="1:11" ht="42" x14ac:dyDescent="0.2">
      <c r="A273" s="10"/>
      <c r="B273" s="1297" t="s">
        <v>250</v>
      </c>
      <c r="C273" s="216"/>
      <c r="D273" s="1298"/>
      <c r="E273" s="1299"/>
      <c r="F273" s="216"/>
      <c r="G273" s="217"/>
      <c r="H273" s="1295"/>
      <c r="I273" s="216"/>
      <c r="J273" s="218"/>
      <c r="K273" s="221"/>
    </row>
    <row r="274" spans="1:11" x14ac:dyDescent="0.2">
      <c r="A274" s="1281"/>
      <c r="B274" s="1282" t="s">
        <v>251</v>
      </c>
      <c r="C274" s="1283"/>
      <c r="D274" s="1284"/>
      <c r="E274" s="1285"/>
      <c r="F274" s="1283"/>
      <c r="G274" s="1286"/>
      <c r="H274" s="1287"/>
      <c r="I274" s="1283"/>
      <c r="J274" s="1288"/>
      <c r="K274" s="1289"/>
    </row>
    <row r="275" spans="1:11" x14ac:dyDescent="0.2">
      <c r="A275" s="8"/>
      <c r="B275" s="408" t="s">
        <v>252</v>
      </c>
      <c r="C275" s="208"/>
      <c r="D275" s="238"/>
      <c r="E275" s="204"/>
      <c r="F275" s="208"/>
      <c r="G275" s="233"/>
      <c r="H275" s="205"/>
      <c r="I275" s="208"/>
      <c r="J275" s="209"/>
      <c r="K275" s="210"/>
    </row>
    <row r="276" spans="1:11" x14ac:dyDescent="0.2">
      <c r="A276" s="10"/>
      <c r="B276" s="334"/>
      <c r="C276" s="216"/>
      <c r="D276" s="217"/>
      <c r="E276" s="218"/>
      <c r="F276" s="216"/>
      <c r="G276" s="219"/>
      <c r="H276" s="256"/>
      <c r="I276" s="220"/>
      <c r="J276" s="218"/>
      <c r="K276" s="221"/>
    </row>
    <row r="277" spans="1:11" ht="42" x14ac:dyDescent="0.2">
      <c r="A277" s="9">
        <v>3</v>
      </c>
      <c r="B277" s="406" t="s">
        <v>237</v>
      </c>
      <c r="C277" s="222">
        <v>300000</v>
      </c>
      <c r="D277" s="409">
        <v>283931</v>
      </c>
      <c r="E277" s="202" t="s">
        <v>25</v>
      </c>
      <c r="F277" s="408" t="s">
        <v>253</v>
      </c>
      <c r="G277" s="410">
        <v>275413.07</v>
      </c>
      <c r="H277" s="411" t="s">
        <v>253</v>
      </c>
      <c r="I277" s="412">
        <v>275413.07</v>
      </c>
      <c r="J277" s="202" t="s">
        <v>25</v>
      </c>
      <c r="K277" s="349" t="s">
        <v>254</v>
      </c>
    </row>
    <row r="278" spans="1:11" ht="42" x14ac:dyDescent="0.2">
      <c r="A278" s="9"/>
      <c r="B278" s="406" t="s">
        <v>255</v>
      </c>
      <c r="C278" s="215"/>
      <c r="D278" s="223"/>
      <c r="E278" s="206"/>
      <c r="F278" s="215"/>
      <c r="G278" s="224"/>
      <c r="H278" s="225"/>
      <c r="I278" s="226"/>
      <c r="J278" s="206"/>
      <c r="K278" s="207" t="s">
        <v>256</v>
      </c>
    </row>
    <row r="279" spans="1:11" ht="42" x14ac:dyDescent="0.2">
      <c r="A279" s="9"/>
      <c r="B279" s="406" t="s">
        <v>257</v>
      </c>
      <c r="C279" s="215"/>
      <c r="D279" s="223"/>
      <c r="E279" s="206"/>
      <c r="F279" s="215"/>
      <c r="G279" s="224"/>
      <c r="H279" s="225"/>
      <c r="I279" s="226"/>
      <c r="J279" s="227"/>
      <c r="K279" s="350"/>
    </row>
    <row r="280" spans="1:11" x14ac:dyDescent="0.2">
      <c r="A280" s="9"/>
      <c r="B280" s="408" t="s">
        <v>258</v>
      </c>
      <c r="C280" s="215"/>
      <c r="D280" s="223"/>
      <c r="E280" s="206"/>
      <c r="F280" s="215"/>
      <c r="G280" s="224"/>
      <c r="H280" s="225"/>
      <c r="I280" s="226"/>
      <c r="J280" s="227"/>
      <c r="K280" s="350"/>
    </row>
    <row r="281" spans="1:11" x14ac:dyDescent="0.2">
      <c r="A281" s="9"/>
      <c r="B281" s="408" t="s">
        <v>259</v>
      </c>
      <c r="C281" s="215"/>
      <c r="D281" s="223"/>
      <c r="E281" s="206"/>
      <c r="F281" s="215"/>
      <c r="G281" s="224"/>
      <c r="H281" s="225"/>
      <c r="I281" s="226"/>
      <c r="J281" s="227"/>
      <c r="K281" s="350"/>
    </row>
    <row r="282" spans="1:11" x14ac:dyDescent="0.2">
      <c r="A282" s="9"/>
      <c r="B282" s="404" t="s">
        <v>260</v>
      </c>
      <c r="C282" s="215"/>
      <c r="D282" s="223"/>
      <c r="E282" s="206"/>
      <c r="F282" s="215"/>
      <c r="G282" s="224"/>
      <c r="H282" s="225"/>
      <c r="I282" s="226"/>
      <c r="J282" s="227"/>
      <c r="K282" s="350"/>
    </row>
    <row r="283" spans="1:11" x14ac:dyDescent="0.2">
      <c r="A283" s="9"/>
      <c r="B283" s="413"/>
      <c r="C283" s="213"/>
      <c r="D283" s="212"/>
      <c r="E283" s="228"/>
      <c r="F283" s="213"/>
      <c r="G283" s="229"/>
      <c r="H283" s="230"/>
      <c r="I283" s="231"/>
      <c r="J283" s="232"/>
      <c r="K283" s="351"/>
    </row>
    <row r="284" spans="1:11" ht="42" x14ac:dyDescent="0.2">
      <c r="A284" s="7">
        <v>4</v>
      </c>
      <c r="B284" s="401" t="s">
        <v>237</v>
      </c>
      <c r="C284" s="201">
        <v>492200</v>
      </c>
      <c r="D284" s="414">
        <v>406621</v>
      </c>
      <c r="E284" s="202" t="s">
        <v>25</v>
      </c>
      <c r="F284" s="222" t="s">
        <v>261</v>
      </c>
      <c r="G284" s="414">
        <v>400521.68</v>
      </c>
      <c r="H284" s="415" t="s">
        <v>261</v>
      </c>
      <c r="I284" s="416">
        <v>400521.68</v>
      </c>
      <c r="J284" s="202" t="s">
        <v>25</v>
      </c>
      <c r="K284" s="349" t="s">
        <v>262</v>
      </c>
    </row>
    <row r="285" spans="1:11" ht="42" x14ac:dyDescent="0.2">
      <c r="A285" s="8"/>
      <c r="B285" s="404" t="s">
        <v>240</v>
      </c>
      <c r="C285" s="203"/>
      <c r="D285" s="233"/>
      <c r="E285" s="234"/>
      <c r="F285" s="215"/>
      <c r="G285" s="235"/>
      <c r="H285" s="236"/>
      <c r="I285" s="208"/>
      <c r="J285" s="237"/>
      <c r="K285" s="207" t="s">
        <v>263</v>
      </c>
    </row>
    <row r="286" spans="1:11" ht="42" x14ac:dyDescent="0.2">
      <c r="A286" s="8"/>
      <c r="B286" s="404" t="s">
        <v>264</v>
      </c>
      <c r="C286" s="203"/>
      <c r="D286" s="238"/>
      <c r="E286" s="239"/>
      <c r="F286" s="208"/>
      <c r="G286" s="235"/>
      <c r="H286" s="240"/>
      <c r="I286" s="208"/>
      <c r="J286" s="209"/>
      <c r="K286" s="210"/>
    </row>
    <row r="287" spans="1:11" ht="42" x14ac:dyDescent="0.2">
      <c r="A287" s="8"/>
      <c r="B287" s="404" t="s">
        <v>265</v>
      </c>
      <c r="C287" s="203"/>
      <c r="D287" s="238"/>
      <c r="E287" s="239"/>
      <c r="F287" s="208"/>
      <c r="G287" s="235"/>
      <c r="H287" s="240"/>
      <c r="I287" s="208"/>
      <c r="J287" s="204"/>
      <c r="K287" s="209"/>
    </row>
    <row r="288" spans="1:11" x14ac:dyDescent="0.2">
      <c r="A288" s="8"/>
      <c r="B288" s="404" t="s">
        <v>266</v>
      </c>
      <c r="C288" s="203"/>
      <c r="D288" s="238"/>
      <c r="E288" s="239"/>
      <c r="F288" s="208"/>
      <c r="G288" s="235"/>
      <c r="H288" s="240"/>
      <c r="I288" s="208"/>
      <c r="J288" s="209"/>
      <c r="K288" s="210"/>
    </row>
    <row r="289" spans="1:11" x14ac:dyDescent="0.2">
      <c r="A289" s="8"/>
      <c r="B289" s="404" t="s">
        <v>267</v>
      </c>
      <c r="C289" s="203"/>
      <c r="D289" s="233"/>
      <c r="E289" s="241"/>
      <c r="F289" s="208"/>
      <c r="G289" s="242"/>
      <c r="H289" s="236"/>
      <c r="I289" s="243"/>
      <c r="J289" s="209"/>
      <c r="K289" s="210"/>
    </row>
    <row r="290" spans="1:11" x14ac:dyDescent="0.2">
      <c r="A290" s="10"/>
      <c r="B290" s="417"/>
      <c r="C290" s="244"/>
      <c r="D290" s="217"/>
      <c r="E290" s="245"/>
      <c r="F290" s="216"/>
      <c r="G290" s="246"/>
      <c r="H290" s="247"/>
      <c r="I290" s="220"/>
      <c r="J290" s="248"/>
      <c r="K290" s="218"/>
    </row>
    <row r="291" spans="1:11" ht="42" x14ac:dyDescent="0.2">
      <c r="A291" s="11">
        <v>5</v>
      </c>
      <c r="B291" s="401" t="s">
        <v>237</v>
      </c>
      <c r="C291" s="1290">
        <v>235400</v>
      </c>
      <c r="D291" s="418">
        <v>192452</v>
      </c>
      <c r="E291" s="249" t="s">
        <v>25</v>
      </c>
      <c r="F291" s="1291" t="s">
        <v>268</v>
      </c>
      <c r="G291" s="402">
        <v>186678.44</v>
      </c>
      <c r="H291" s="419" t="s">
        <v>268</v>
      </c>
      <c r="I291" s="222">
        <v>186678.44</v>
      </c>
      <c r="J291" s="733" t="s">
        <v>25</v>
      </c>
      <c r="K291" s="731" t="s">
        <v>269</v>
      </c>
    </row>
    <row r="292" spans="1:11" ht="42" x14ac:dyDescent="0.2">
      <c r="A292" s="12"/>
      <c r="B292" s="404" t="s">
        <v>240</v>
      </c>
      <c r="C292" s="201"/>
      <c r="D292" s="420"/>
      <c r="E292" s="250"/>
      <c r="F292" s="794"/>
      <c r="G292" s="223"/>
      <c r="H292" s="225"/>
      <c r="I292" s="1292"/>
      <c r="J292" s="251"/>
      <c r="K292" s="207" t="s">
        <v>270</v>
      </c>
    </row>
    <row r="293" spans="1:11" ht="42" x14ac:dyDescent="0.2">
      <c r="A293" s="8"/>
      <c r="B293" s="404" t="s">
        <v>271</v>
      </c>
      <c r="C293" s="203"/>
      <c r="D293" s="233"/>
      <c r="E293" s="234"/>
      <c r="F293" s="255"/>
      <c r="G293" s="233"/>
      <c r="H293" s="252"/>
      <c r="I293" s="203"/>
      <c r="J293" s="237"/>
      <c r="K293" s="253"/>
    </row>
    <row r="294" spans="1:11" ht="42" x14ac:dyDescent="0.2">
      <c r="A294" s="8"/>
      <c r="B294" s="404" t="s">
        <v>272</v>
      </c>
      <c r="C294" s="203"/>
      <c r="D294" s="233"/>
      <c r="E294" s="254"/>
      <c r="F294" s="1293"/>
      <c r="G294" s="233"/>
      <c r="H294" s="205"/>
      <c r="I294" s="203"/>
      <c r="J294" s="209"/>
      <c r="K294" s="210"/>
    </row>
    <row r="295" spans="1:11" ht="42" x14ac:dyDescent="0.2">
      <c r="A295" s="8"/>
      <c r="B295" s="404" t="s">
        <v>273</v>
      </c>
      <c r="C295" s="203"/>
      <c r="D295" s="233"/>
      <c r="E295" s="254"/>
      <c r="F295" s="255"/>
      <c r="G295" s="233"/>
      <c r="H295" s="205"/>
      <c r="I295" s="203"/>
      <c r="J295" s="204"/>
      <c r="K295" s="209"/>
    </row>
    <row r="296" spans="1:11" ht="42" x14ac:dyDescent="0.2">
      <c r="A296" s="8"/>
      <c r="B296" s="404" t="s">
        <v>274</v>
      </c>
      <c r="C296" s="203"/>
      <c r="D296" s="233"/>
      <c r="E296" s="254"/>
      <c r="F296" s="255"/>
      <c r="G296" s="233"/>
      <c r="H296" s="205"/>
      <c r="I296" s="203"/>
      <c r="J296" s="209"/>
      <c r="K296" s="210"/>
    </row>
    <row r="297" spans="1:11" x14ac:dyDescent="0.2">
      <c r="A297" s="10"/>
      <c r="B297" s="405" t="s">
        <v>275</v>
      </c>
      <c r="C297" s="244"/>
      <c r="D297" s="217"/>
      <c r="E297" s="1294"/>
      <c r="F297" s="795"/>
      <c r="G297" s="217"/>
      <c r="H297" s="1295"/>
      <c r="I297" s="244"/>
      <c r="J297" s="218"/>
      <c r="K297" s="221"/>
    </row>
    <row r="298" spans="1:11" x14ac:dyDescent="0.2">
      <c r="A298" s="13"/>
      <c r="C298" s="258"/>
      <c r="D298" s="13"/>
      <c r="G298" s="13"/>
      <c r="I298" s="259"/>
      <c r="J298" s="258"/>
    </row>
    <row r="299" spans="1:11" x14ac:dyDescent="0.2">
      <c r="A299" s="728"/>
      <c r="C299" s="258"/>
      <c r="D299" s="728"/>
      <c r="G299" s="728"/>
      <c r="H299" s="728"/>
      <c r="I299" s="259"/>
      <c r="J299" s="258"/>
    </row>
    <row r="300" spans="1:11" x14ac:dyDescent="0.2">
      <c r="A300" s="728"/>
      <c r="C300" s="258"/>
      <c r="D300" s="728"/>
      <c r="G300" s="728"/>
      <c r="H300" s="728"/>
      <c r="I300" s="259"/>
      <c r="J300" s="258"/>
    </row>
    <row r="301" spans="1:11" x14ac:dyDescent="0.2">
      <c r="A301" s="728"/>
      <c r="C301" s="258"/>
      <c r="D301" s="728"/>
      <c r="G301" s="728"/>
      <c r="H301" s="728"/>
      <c r="I301" s="259"/>
      <c r="J301" s="258"/>
    </row>
    <row r="302" spans="1:11" x14ac:dyDescent="0.2">
      <c r="A302" s="13"/>
      <c r="C302" s="258"/>
      <c r="D302" s="13"/>
      <c r="G302" s="13"/>
      <c r="I302" s="259"/>
      <c r="J302" s="258"/>
    </row>
    <row r="303" spans="1:11" x14ac:dyDescent="0.2">
      <c r="A303" s="326"/>
      <c r="B303" s="327"/>
      <c r="C303" s="328"/>
      <c r="D303" s="329"/>
      <c r="E303" s="330"/>
      <c r="F303" s="330"/>
      <c r="G303" s="331"/>
      <c r="H303" s="326"/>
      <c r="I303" s="332"/>
      <c r="J303" s="332"/>
      <c r="K303" s="429" t="s">
        <v>0</v>
      </c>
    </row>
    <row r="304" spans="1:11" x14ac:dyDescent="0.2">
      <c r="A304" s="1042" t="s">
        <v>278</v>
      </c>
      <c r="B304" s="1042"/>
      <c r="C304" s="1042"/>
      <c r="D304" s="1042"/>
      <c r="E304" s="1042"/>
      <c r="F304" s="1042"/>
      <c r="G304" s="1042"/>
      <c r="H304" s="1042"/>
      <c r="I304" s="1042"/>
      <c r="J304" s="1042"/>
      <c r="K304" s="1042"/>
    </row>
    <row r="305" spans="1:11" x14ac:dyDescent="0.2">
      <c r="A305" s="1042" t="s">
        <v>279</v>
      </c>
      <c r="B305" s="1042"/>
      <c r="C305" s="1042"/>
      <c r="D305" s="1042"/>
      <c r="E305" s="1042"/>
      <c r="F305" s="1042"/>
      <c r="G305" s="1042"/>
      <c r="H305" s="1042"/>
      <c r="I305" s="1042"/>
      <c r="J305" s="1042"/>
      <c r="K305" s="1042"/>
    </row>
    <row r="306" spans="1:11" x14ac:dyDescent="0.2">
      <c r="A306" s="1042" t="s">
        <v>280</v>
      </c>
      <c r="B306" s="1042"/>
      <c r="C306" s="1042"/>
      <c r="D306" s="1042"/>
      <c r="E306" s="1042"/>
      <c r="F306" s="1042"/>
      <c r="G306" s="1042"/>
      <c r="H306" s="1042"/>
      <c r="I306" s="1042"/>
      <c r="J306" s="1042"/>
      <c r="K306" s="1042"/>
    </row>
    <row r="307" spans="1:11" x14ac:dyDescent="0.2">
      <c r="A307" s="333"/>
      <c r="B307" s="334"/>
      <c r="C307" s="335"/>
      <c r="D307" s="336"/>
      <c r="E307" s="337"/>
      <c r="F307" s="337"/>
      <c r="G307" s="338"/>
      <c r="H307" s="333"/>
      <c r="I307" s="339"/>
      <c r="J307" s="339"/>
      <c r="K307" s="337"/>
    </row>
    <row r="308" spans="1:11" s="186" customFormat="1" x14ac:dyDescent="0.2">
      <c r="A308" s="959" t="s">
        <v>1</v>
      </c>
      <c r="B308" s="959" t="s">
        <v>2</v>
      </c>
      <c r="C308" s="988" t="s">
        <v>3</v>
      </c>
      <c r="D308" s="988" t="s">
        <v>4</v>
      </c>
      <c r="E308" s="959" t="s">
        <v>5</v>
      </c>
      <c r="F308" s="960" t="s">
        <v>6</v>
      </c>
      <c r="G308" s="960"/>
      <c r="H308" s="960" t="s">
        <v>7</v>
      </c>
      <c r="I308" s="960"/>
      <c r="J308" s="959" t="s">
        <v>8</v>
      </c>
      <c r="K308" s="959" t="s">
        <v>9</v>
      </c>
    </row>
    <row r="309" spans="1:11" s="186" customFormat="1" ht="42" x14ac:dyDescent="0.2">
      <c r="A309" s="959"/>
      <c r="B309" s="959"/>
      <c r="C309" s="988"/>
      <c r="D309" s="988"/>
      <c r="E309" s="959"/>
      <c r="F309" s="309" t="s">
        <v>10</v>
      </c>
      <c r="G309" s="288" t="s">
        <v>11</v>
      </c>
      <c r="H309" s="289" t="s">
        <v>12</v>
      </c>
      <c r="I309" s="288" t="s">
        <v>13</v>
      </c>
      <c r="J309" s="959"/>
      <c r="K309" s="959"/>
    </row>
    <row r="310" spans="1:11" ht="42" x14ac:dyDescent="0.2">
      <c r="A310" s="286" t="s">
        <v>281</v>
      </c>
      <c r="B310" s="121" t="s">
        <v>282</v>
      </c>
      <c r="C310" s="286" t="s">
        <v>281</v>
      </c>
      <c r="D310" s="286" t="s">
        <v>281</v>
      </c>
      <c r="E310" s="286" t="s">
        <v>281</v>
      </c>
      <c r="F310" s="321" t="s">
        <v>281</v>
      </c>
      <c r="G310" s="286" t="s">
        <v>281</v>
      </c>
      <c r="H310" s="286" t="s">
        <v>281</v>
      </c>
      <c r="I310" s="286" t="s">
        <v>281</v>
      </c>
      <c r="J310" s="286" t="s">
        <v>281</v>
      </c>
      <c r="K310" s="321" t="s">
        <v>281</v>
      </c>
    </row>
    <row r="311" spans="1:11" x14ac:dyDescent="0.2">
      <c r="A311" s="283"/>
      <c r="B311" s="121"/>
      <c r="C311" s="122"/>
      <c r="D311" s="122"/>
      <c r="E311" s="287"/>
      <c r="F311" s="320"/>
      <c r="G311" s="122"/>
      <c r="H311" s="283"/>
      <c r="I311" s="122"/>
      <c r="J311" s="287"/>
      <c r="K311" s="318"/>
    </row>
    <row r="312" spans="1:11" x14ac:dyDescent="0.2">
      <c r="A312" s="283"/>
      <c r="B312" s="121"/>
      <c r="C312" s="122"/>
      <c r="D312" s="122"/>
      <c r="E312" s="287"/>
      <c r="F312" s="320"/>
      <c r="G312" s="122"/>
      <c r="H312" s="283"/>
      <c r="I312" s="122"/>
      <c r="J312" s="287"/>
      <c r="K312" s="318"/>
    </row>
    <row r="313" spans="1:11" x14ac:dyDescent="0.2">
      <c r="A313" s="283"/>
      <c r="B313" s="121"/>
      <c r="C313" s="122"/>
      <c r="D313" s="122"/>
      <c r="E313" s="287"/>
      <c r="F313" s="320"/>
      <c r="G313" s="122"/>
      <c r="H313" s="283"/>
      <c r="I313" s="122"/>
      <c r="J313" s="287"/>
      <c r="K313" s="318"/>
    </row>
    <row r="314" spans="1:11" x14ac:dyDescent="0.2">
      <c r="A314" s="330"/>
      <c r="B314" s="327"/>
      <c r="C314" s="347"/>
      <c r="D314" s="347"/>
      <c r="E314" s="328"/>
      <c r="F314" s="348"/>
      <c r="G314" s="347"/>
      <c r="H314" s="330"/>
      <c r="I314" s="347"/>
      <c r="J314" s="328"/>
      <c r="K314" s="330"/>
    </row>
    <row r="315" spans="1:11" x14ac:dyDescent="0.2">
      <c r="A315" s="330"/>
      <c r="B315" s="327"/>
      <c r="C315" s="347"/>
      <c r="D315" s="347"/>
      <c r="E315" s="328"/>
      <c r="F315" s="348"/>
      <c r="G315" s="347"/>
      <c r="H315" s="330"/>
      <c r="I315" s="347"/>
      <c r="J315" s="328"/>
      <c r="K315" s="330"/>
    </row>
    <row r="316" spans="1:11" x14ac:dyDescent="0.2">
      <c r="A316" s="326"/>
      <c r="B316" s="327"/>
      <c r="C316" s="328"/>
      <c r="D316" s="329"/>
      <c r="E316" s="330"/>
      <c r="F316" s="330"/>
      <c r="G316" s="331"/>
      <c r="H316" s="326"/>
      <c r="I316" s="332"/>
      <c r="J316" s="332"/>
      <c r="K316" s="429" t="s">
        <v>0</v>
      </c>
    </row>
    <row r="317" spans="1:11" x14ac:dyDescent="0.2">
      <c r="A317" s="1042" t="s">
        <v>22</v>
      </c>
      <c r="B317" s="1042"/>
      <c r="C317" s="1042"/>
      <c r="D317" s="1042"/>
      <c r="E317" s="1042"/>
      <c r="F317" s="1042"/>
      <c r="G317" s="1042"/>
      <c r="H317" s="1042"/>
      <c r="I317" s="1042"/>
      <c r="J317" s="1042"/>
      <c r="K317" s="1042"/>
    </row>
    <row r="318" spans="1:11" x14ac:dyDescent="0.2">
      <c r="A318" s="1042" t="s">
        <v>99</v>
      </c>
      <c r="B318" s="1042"/>
      <c r="C318" s="1042"/>
      <c r="D318" s="1042"/>
      <c r="E318" s="1042"/>
      <c r="F318" s="1042"/>
      <c r="G318" s="1042"/>
      <c r="H318" s="1042"/>
      <c r="I318" s="1042"/>
      <c r="J318" s="1042"/>
      <c r="K318" s="1042"/>
    </row>
    <row r="319" spans="1:11" x14ac:dyDescent="0.2">
      <c r="A319" s="1042" t="s">
        <v>100</v>
      </c>
      <c r="B319" s="1042"/>
      <c r="C319" s="1042"/>
      <c r="D319" s="1042"/>
      <c r="E319" s="1042"/>
      <c r="F319" s="1042"/>
      <c r="G319" s="1042"/>
      <c r="H319" s="1042"/>
      <c r="I319" s="1042"/>
      <c r="J319" s="1042"/>
      <c r="K319" s="1042"/>
    </row>
    <row r="320" spans="1:11" x14ac:dyDescent="0.2">
      <c r="A320" s="333"/>
      <c r="B320" s="334"/>
      <c r="C320" s="335"/>
      <c r="D320" s="336"/>
      <c r="E320" s="337"/>
      <c r="F320" s="337"/>
      <c r="G320" s="338"/>
      <c r="H320" s="333"/>
      <c r="I320" s="339"/>
      <c r="J320" s="339"/>
      <c r="K320" s="337"/>
    </row>
    <row r="321" spans="1:11" s="186" customFormat="1" x14ac:dyDescent="0.2">
      <c r="A321" s="959" t="s">
        <v>1</v>
      </c>
      <c r="B321" s="959" t="s">
        <v>2</v>
      </c>
      <c r="C321" s="988" t="s">
        <v>3</v>
      </c>
      <c r="D321" s="988" t="s">
        <v>4</v>
      </c>
      <c r="E321" s="959" t="s">
        <v>5</v>
      </c>
      <c r="F321" s="960" t="s">
        <v>6</v>
      </c>
      <c r="G321" s="960"/>
      <c r="H321" s="960" t="s">
        <v>7</v>
      </c>
      <c r="I321" s="960"/>
      <c r="J321" s="959" t="s">
        <v>8</v>
      </c>
      <c r="K321" s="959" t="s">
        <v>9</v>
      </c>
    </row>
    <row r="322" spans="1:11" s="200" customFormat="1" ht="42" x14ac:dyDescent="0.2">
      <c r="A322" s="959"/>
      <c r="B322" s="959"/>
      <c r="C322" s="988"/>
      <c r="D322" s="988"/>
      <c r="E322" s="959"/>
      <c r="F322" s="309" t="s">
        <v>10</v>
      </c>
      <c r="G322" s="288" t="s">
        <v>11</v>
      </c>
      <c r="H322" s="289" t="s">
        <v>12</v>
      </c>
      <c r="I322" s="288" t="s">
        <v>13</v>
      </c>
      <c r="J322" s="959"/>
      <c r="K322" s="959"/>
    </row>
    <row r="323" spans="1:11" s="88" customFormat="1" ht="63" x14ac:dyDescent="0.2">
      <c r="A323" s="283">
        <v>1</v>
      </c>
      <c r="B323" s="121" t="s">
        <v>101</v>
      </c>
      <c r="C323" s="122">
        <v>1819</v>
      </c>
      <c r="D323" s="122">
        <v>1819</v>
      </c>
      <c r="E323" s="287" t="s">
        <v>102</v>
      </c>
      <c r="F323" s="121" t="s">
        <v>103</v>
      </c>
      <c r="G323" s="122">
        <v>1819</v>
      </c>
      <c r="H323" s="283" t="s">
        <v>103</v>
      </c>
      <c r="I323" s="122">
        <v>1819</v>
      </c>
      <c r="J323" s="287" t="s">
        <v>26</v>
      </c>
      <c r="K323" s="318" t="s">
        <v>104</v>
      </c>
    </row>
    <row r="324" spans="1:11" s="346" customFormat="1" x14ac:dyDescent="0.2">
      <c r="A324" s="283"/>
      <c r="B324" s="121"/>
      <c r="C324" s="122"/>
      <c r="D324" s="122"/>
      <c r="E324" s="287"/>
      <c r="F324" s="320"/>
      <c r="G324" s="122"/>
      <c r="H324" s="283"/>
      <c r="I324" s="122"/>
      <c r="J324" s="287"/>
      <c r="K324" s="318"/>
    </row>
    <row r="325" spans="1:11" s="88" customFormat="1" x14ac:dyDescent="0.2">
      <c r="A325" s="283"/>
      <c r="B325" s="121"/>
      <c r="C325" s="122"/>
      <c r="D325" s="122"/>
      <c r="E325" s="287"/>
      <c r="F325" s="320"/>
      <c r="G325" s="122"/>
      <c r="H325" s="283"/>
      <c r="I325" s="122"/>
      <c r="J325" s="287"/>
      <c r="K325" s="318"/>
    </row>
    <row r="326" spans="1:11" x14ac:dyDescent="0.2">
      <c r="A326" s="283"/>
      <c r="B326" s="121"/>
      <c r="C326" s="122"/>
      <c r="D326" s="122"/>
      <c r="E326" s="287"/>
      <c r="F326" s="320"/>
      <c r="G326" s="122"/>
      <c r="H326" s="283"/>
      <c r="I326" s="122"/>
      <c r="J326" s="287"/>
      <c r="K326" s="318"/>
    </row>
    <row r="329" spans="1:11" x14ac:dyDescent="0.2">
      <c r="A329" s="326"/>
      <c r="B329" s="327"/>
      <c r="C329" s="328"/>
      <c r="D329" s="329"/>
      <c r="E329" s="330"/>
      <c r="F329" s="330"/>
      <c r="G329" s="331"/>
      <c r="H329" s="326"/>
      <c r="I329" s="332"/>
      <c r="J329" s="332"/>
      <c r="K329" s="429" t="s">
        <v>0</v>
      </c>
    </row>
    <row r="330" spans="1:11" x14ac:dyDescent="0.2">
      <c r="A330" s="1042" t="s">
        <v>283</v>
      </c>
      <c r="B330" s="1042"/>
      <c r="C330" s="1042"/>
      <c r="D330" s="1042"/>
      <c r="E330" s="1042"/>
      <c r="F330" s="1042"/>
      <c r="G330" s="1042"/>
      <c r="H330" s="1042"/>
      <c r="I330" s="1042"/>
      <c r="J330" s="1042"/>
      <c r="K330" s="1042"/>
    </row>
    <row r="331" spans="1:11" x14ac:dyDescent="0.2">
      <c r="A331" s="1042" t="s">
        <v>284</v>
      </c>
      <c r="B331" s="1042"/>
      <c r="C331" s="1042"/>
      <c r="D331" s="1042"/>
      <c r="E331" s="1042"/>
      <c r="F331" s="1042"/>
      <c r="G331" s="1042"/>
      <c r="H331" s="1042"/>
      <c r="I331" s="1042"/>
      <c r="J331" s="1042"/>
      <c r="K331" s="1042"/>
    </row>
    <row r="332" spans="1:11" x14ac:dyDescent="0.2">
      <c r="A332" s="1042" t="s">
        <v>285</v>
      </c>
      <c r="B332" s="1042"/>
      <c r="C332" s="1042"/>
      <c r="D332" s="1042"/>
      <c r="E332" s="1042"/>
      <c r="F332" s="1042"/>
      <c r="G332" s="1042"/>
      <c r="H332" s="1042"/>
      <c r="I332" s="1042"/>
      <c r="J332" s="1042"/>
      <c r="K332" s="1042"/>
    </row>
    <row r="333" spans="1:11" s="186" customFormat="1" x14ac:dyDescent="0.2">
      <c r="A333" s="16"/>
      <c r="B333" s="260"/>
      <c r="C333" s="32"/>
      <c r="D333" s="261"/>
      <c r="E333" s="182"/>
      <c r="F333" s="182"/>
      <c r="G333" s="73"/>
      <c r="H333" s="16"/>
      <c r="I333" s="113"/>
      <c r="J333" s="113"/>
      <c r="K333" s="182"/>
    </row>
    <row r="334" spans="1:11" s="186" customFormat="1" x14ac:dyDescent="0.2">
      <c r="A334" s="959" t="s">
        <v>1</v>
      </c>
      <c r="B334" s="959" t="s">
        <v>2</v>
      </c>
      <c r="C334" s="988" t="s">
        <v>3</v>
      </c>
      <c r="D334" s="988" t="s">
        <v>4</v>
      </c>
      <c r="E334" s="959" t="s">
        <v>5</v>
      </c>
      <c r="F334" s="960" t="s">
        <v>6</v>
      </c>
      <c r="G334" s="960"/>
      <c r="H334" s="960" t="s">
        <v>7</v>
      </c>
      <c r="I334" s="960"/>
      <c r="J334" s="959" t="s">
        <v>8</v>
      </c>
      <c r="K334" s="959" t="s">
        <v>9</v>
      </c>
    </row>
    <row r="335" spans="1:11" s="186" customFormat="1" ht="42" x14ac:dyDescent="0.2">
      <c r="A335" s="959"/>
      <c r="B335" s="959"/>
      <c r="C335" s="988"/>
      <c r="D335" s="988"/>
      <c r="E335" s="959"/>
      <c r="F335" s="309" t="s">
        <v>10</v>
      </c>
      <c r="G335" s="288" t="s">
        <v>11</v>
      </c>
      <c r="H335" s="289" t="s">
        <v>12</v>
      </c>
      <c r="I335" s="288" t="s">
        <v>13</v>
      </c>
      <c r="J335" s="959"/>
      <c r="K335" s="959"/>
    </row>
    <row r="336" spans="1:11" x14ac:dyDescent="0.2">
      <c r="A336" s="283" t="s">
        <v>134</v>
      </c>
      <c r="B336" s="121" t="s">
        <v>286</v>
      </c>
      <c r="C336" s="122" t="s">
        <v>134</v>
      </c>
      <c r="D336" s="122" t="s">
        <v>134</v>
      </c>
      <c r="E336" s="287" t="s">
        <v>134</v>
      </c>
      <c r="F336" s="320" t="s">
        <v>134</v>
      </c>
      <c r="G336" s="122" t="s">
        <v>134</v>
      </c>
      <c r="H336" s="283" t="s">
        <v>134</v>
      </c>
      <c r="I336" s="122" t="s">
        <v>134</v>
      </c>
      <c r="J336" s="287" t="s">
        <v>134</v>
      </c>
      <c r="K336" s="318" t="s">
        <v>134</v>
      </c>
    </row>
    <row r="337" spans="1:11" x14ac:dyDescent="0.2">
      <c r="A337" s="326"/>
      <c r="B337" s="327"/>
      <c r="C337" s="330"/>
      <c r="D337" s="326"/>
      <c r="E337" s="330"/>
      <c r="F337" s="330"/>
      <c r="G337" s="331"/>
      <c r="H337" s="326"/>
      <c r="I337" s="332"/>
      <c r="J337" s="332"/>
      <c r="K337" s="429" t="s">
        <v>0</v>
      </c>
    </row>
    <row r="338" spans="1:11" x14ac:dyDescent="0.2">
      <c r="A338" s="326"/>
      <c r="B338" s="327"/>
      <c r="C338" s="330"/>
      <c r="D338" s="326"/>
      <c r="E338" s="330"/>
      <c r="F338" s="330"/>
      <c r="G338" s="331"/>
      <c r="H338" s="326"/>
      <c r="I338" s="332"/>
      <c r="J338" s="332"/>
      <c r="K338" s="730"/>
    </row>
    <row r="339" spans="1:11" x14ac:dyDescent="0.2">
      <c r="A339" s="1042" t="s">
        <v>22</v>
      </c>
      <c r="B339" s="1042"/>
      <c r="C339" s="1042"/>
      <c r="D339" s="1042"/>
      <c r="E339" s="1042"/>
      <c r="F339" s="1042"/>
      <c r="G339" s="1042"/>
      <c r="H339" s="1042"/>
      <c r="I339" s="1042"/>
      <c r="J339" s="1042"/>
      <c r="K339" s="1042"/>
    </row>
    <row r="340" spans="1:11" x14ac:dyDescent="0.2">
      <c r="A340" s="1042" t="s">
        <v>287</v>
      </c>
      <c r="B340" s="1042"/>
      <c r="C340" s="1042"/>
      <c r="D340" s="1042"/>
      <c r="E340" s="1042"/>
      <c r="F340" s="1042"/>
      <c r="G340" s="1042"/>
      <c r="H340" s="1042"/>
      <c r="I340" s="1042"/>
      <c r="J340" s="1042"/>
      <c r="K340" s="1042"/>
    </row>
    <row r="341" spans="1:11" x14ac:dyDescent="0.2">
      <c r="A341" s="1042" t="s">
        <v>288</v>
      </c>
      <c r="B341" s="1042"/>
      <c r="C341" s="1042"/>
      <c r="D341" s="1042"/>
      <c r="E341" s="1042"/>
      <c r="F341" s="1042"/>
      <c r="G341" s="1042"/>
      <c r="H341" s="1042"/>
      <c r="I341" s="1042"/>
      <c r="J341" s="1042"/>
      <c r="K341" s="1042"/>
    </row>
    <row r="342" spans="1:11" x14ac:dyDescent="0.2">
      <c r="A342" s="333"/>
      <c r="B342" s="334"/>
      <c r="C342" s="337"/>
      <c r="D342" s="333"/>
      <c r="E342" s="337"/>
      <c r="F342" s="337"/>
      <c r="G342" s="338"/>
      <c r="H342" s="333"/>
      <c r="I342" s="339"/>
      <c r="J342" s="339"/>
      <c r="K342" s="337"/>
    </row>
    <row r="343" spans="1:11" s="186" customFormat="1" x14ac:dyDescent="0.2">
      <c r="A343" s="959" t="s">
        <v>1</v>
      </c>
      <c r="B343" s="959" t="s">
        <v>43</v>
      </c>
      <c r="C343" s="961" t="s">
        <v>44</v>
      </c>
      <c r="D343" s="959" t="s">
        <v>45</v>
      </c>
      <c r="E343" s="959" t="s">
        <v>24</v>
      </c>
      <c r="F343" s="960" t="s">
        <v>46</v>
      </c>
      <c r="G343" s="960"/>
      <c r="H343" s="960" t="s">
        <v>7</v>
      </c>
      <c r="I343" s="960"/>
      <c r="J343" s="959" t="s">
        <v>47</v>
      </c>
      <c r="K343" s="961" t="s">
        <v>48</v>
      </c>
    </row>
    <row r="344" spans="1:11" s="186" customFormat="1" ht="63" x14ac:dyDescent="0.2">
      <c r="A344" s="959"/>
      <c r="B344" s="959"/>
      <c r="C344" s="962"/>
      <c r="D344" s="959"/>
      <c r="E344" s="959"/>
      <c r="F344" s="309" t="s">
        <v>10</v>
      </c>
      <c r="G344" s="288" t="s">
        <v>49</v>
      </c>
      <c r="H344" s="289" t="s">
        <v>12</v>
      </c>
      <c r="I344" s="288" t="s">
        <v>50</v>
      </c>
      <c r="J344" s="959"/>
      <c r="K344" s="962"/>
    </row>
    <row r="345" spans="1:11" x14ac:dyDescent="0.2">
      <c r="A345" s="1046" t="s">
        <v>51</v>
      </c>
      <c r="B345" s="1047"/>
      <c r="C345" s="1047"/>
      <c r="D345" s="1047"/>
      <c r="E345" s="1047"/>
      <c r="F345" s="1047"/>
      <c r="G345" s="1047"/>
      <c r="H345" s="1047"/>
      <c r="I345" s="1047"/>
      <c r="J345" s="1047"/>
      <c r="K345" s="1048"/>
    </row>
    <row r="346" spans="1:11" x14ac:dyDescent="0.2">
      <c r="A346" s="283"/>
      <c r="B346" s="285"/>
      <c r="C346" s="287"/>
      <c r="D346" s="187"/>
      <c r="E346" s="287"/>
      <c r="F346" s="318"/>
      <c r="G346" s="188"/>
      <c r="H346" s="287"/>
      <c r="I346" s="287"/>
      <c r="J346" s="287"/>
      <c r="K346" s="318"/>
    </row>
    <row r="347" spans="1:11" x14ac:dyDescent="0.2">
      <c r="A347" s="283"/>
      <c r="B347" s="116"/>
      <c r="C347" s="353"/>
      <c r="D347" s="354"/>
      <c r="E347" s="353"/>
      <c r="F347" s="319"/>
      <c r="G347" s="272"/>
      <c r="H347" s="353"/>
      <c r="I347" s="353"/>
      <c r="J347" s="353"/>
      <c r="K347" s="319"/>
    </row>
    <row r="348" spans="1:11" x14ac:dyDescent="0.2">
      <c r="A348" s="330"/>
      <c r="B348" s="277"/>
      <c r="C348" s="421"/>
      <c r="D348" s="422"/>
      <c r="E348" s="421"/>
      <c r="F348" s="423"/>
      <c r="G348" s="424"/>
      <c r="H348" s="421"/>
      <c r="I348" s="421"/>
      <c r="J348" s="421"/>
      <c r="K348" s="423"/>
    </row>
    <row r="349" spans="1:11" x14ac:dyDescent="0.2">
      <c r="A349" s="330"/>
      <c r="B349" s="277"/>
      <c r="C349" s="421"/>
      <c r="D349" s="422"/>
      <c r="E349" s="421"/>
      <c r="F349" s="423"/>
      <c r="G349" s="424"/>
      <c r="H349" s="421"/>
      <c r="I349" s="421"/>
      <c r="J349" s="421"/>
      <c r="K349" s="423"/>
    </row>
    <row r="350" spans="1:11" x14ac:dyDescent="0.2">
      <c r="A350" s="1049" t="s">
        <v>22</v>
      </c>
      <c r="B350" s="1049"/>
      <c r="C350" s="1049"/>
      <c r="D350" s="1049"/>
      <c r="E350" s="1049"/>
      <c r="F350" s="1049"/>
      <c r="G350" s="1049"/>
      <c r="H350" s="1049"/>
      <c r="I350" s="1049"/>
      <c r="J350" s="1049"/>
      <c r="K350" s="1049"/>
    </row>
    <row r="351" spans="1:11" x14ac:dyDescent="0.2">
      <c r="A351" s="1049" t="s">
        <v>290</v>
      </c>
      <c r="B351" s="1049"/>
      <c r="C351" s="1049"/>
      <c r="D351" s="1049"/>
      <c r="E351" s="1049"/>
      <c r="F351" s="1049"/>
      <c r="G351" s="1049"/>
      <c r="H351" s="1049"/>
      <c r="I351" s="1049"/>
      <c r="J351" s="1049"/>
      <c r="K351" s="1049"/>
    </row>
    <row r="352" spans="1:11" x14ac:dyDescent="0.2">
      <c r="A352" s="1049" t="s">
        <v>280</v>
      </c>
      <c r="B352" s="1049"/>
      <c r="C352" s="1049"/>
      <c r="D352" s="1049"/>
      <c r="E352" s="1049"/>
      <c r="F352" s="1049"/>
      <c r="G352" s="1049"/>
      <c r="H352" s="1049"/>
      <c r="I352" s="1049"/>
      <c r="J352" s="1049"/>
      <c r="K352" s="1049"/>
    </row>
    <row r="353" spans="1:11" ht="21.75" thickBot="1" x14ac:dyDescent="0.25">
      <c r="A353" s="425"/>
      <c r="B353" s="425"/>
      <c r="C353" s="425"/>
      <c r="D353" s="425"/>
      <c r="E353" s="426"/>
      <c r="F353" s="425"/>
      <c r="G353" s="425"/>
      <c r="H353" s="426"/>
      <c r="I353" s="425"/>
      <c r="J353" s="425"/>
      <c r="K353" s="426"/>
    </row>
    <row r="354" spans="1:11" s="186" customFormat="1" x14ac:dyDescent="0.2">
      <c r="A354" s="1050" t="s">
        <v>1</v>
      </c>
      <c r="B354" s="1052" t="s">
        <v>62</v>
      </c>
      <c r="C354" s="1052" t="s">
        <v>291</v>
      </c>
      <c r="D354" s="1052" t="s">
        <v>292</v>
      </c>
      <c r="E354" s="1052" t="s">
        <v>5</v>
      </c>
      <c r="F354" s="1054" t="s">
        <v>6</v>
      </c>
      <c r="G354" s="1055"/>
      <c r="H354" s="1054" t="s">
        <v>7</v>
      </c>
      <c r="I354" s="1055"/>
      <c r="J354" s="1052" t="s">
        <v>8</v>
      </c>
      <c r="K354" s="1056" t="s">
        <v>293</v>
      </c>
    </row>
    <row r="355" spans="1:11" s="186" customFormat="1" ht="42" x14ac:dyDescent="0.2">
      <c r="A355" s="1051"/>
      <c r="B355" s="1053"/>
      <c r="C355" s="1053"/>
      <c r="D355" s="1053"/>
      <c r="E355" s="1053"/>
      <c r="F355" s="263" t="s">
        <v>10</v>
      </c>
      <c r="G355" s="263" t="s">
        <v>294</v>
      </c>
      <c r="H355" s="262" t="s">
        <v>12</v>
      </c>
      <c r="I355" s="263" t="s">
        <v>295</v>
      </c>
      <c r="J355" s="1053"/>
      <c r="K355" s="1057"/>
    </row>
    <row r="356" spans="1:11" x14ac:dyDescent="0.2">
      <c r="A356" s="1043" t="s">
        <v>296</v>
      </c>
      <c r="B356" s="1044"/>
      <c r="C356" s="1044"/>
      <c r="D356" s="1044"/>
      <c r="E356" s="1044"/>
      <c r="F356" s="1044"/>
      <c r="G356" s="1044"/>
      <c r="H356" s="1044"/>
      <c r="I356" s="1044"/>
      <c r="J356" s="1044"/>
      <c r="K356" s="1045"/>
    </row>
    <row r="357" spans="1:11" x14ac:dyDescent="0.2">
      <c r="A357" s="427"/>
      <c r="B357" s="427"/>
      <c r="C357" s="427"/>
      <c r="D357" s="427"/>
      <c r="E357" s="427"/>
      <c r="F357" s="427"/>
      <c r="G357" s="427"/>
      <c r="H357" s="427"/>
      <c r="I357" s="427"/>
      <c r="J357" s="427"/>
      <c r="K357" s="427"/>
    </row>
    <row r="358" spans="1:11" x14ac:dyDescent="0.2">
      <c r="A358" s="427"/>
      <c r="B358" s="427"/>
      <c r="C358" s="427"/>
      <c r="D358" s="427"/>
      <c r="E358" s="427"/>
      <c r="F358" s="427"/>
      <c r="G358" s="427"/>
      <c r="H358" s="427"/>
      <c r="I358" s="427"/>
      <c r="J358" s="427"/>
      <c r="K358" s="427"/>
    </row>
    <row r="359" spans="1:11" x14ac:dyDescent="0.2">
      <c r="A359" s="326"/>
      <c r="B359" s="327"/>
      <c r="C359" s="330"/>
      <c r="D359" s="326"/>
      <c r="E359" s="330"/>
      <c r="F359" s="330"/>
      <c r="G359" s="331"/>
      <c r="H359" s="326"/>
      <c r="I359" s="332"/>
      <c r="J359" s="332"/>
      <c r="K359" s="429" t="s">
        <v>0</v>
      </c>
    </row>
    <row r="360" spans="1:11" x14ac:dyDescent="0.2">
      <c r="A360" s="1042" t="s">
        <v>297</v>
      </c>
      <c r="B360" s="1042"/>
      <c r="C360" s="1042"/>
      <c r="D360" s="1042"/>
      <c r="E360" s="1042"/>
      <c r="F360" s="1042"/>
      <c r="G360" s="1042"/>
      <c r="H360" s="1042"/>
      <c r="I360" s="1042"/>
      <c r="J360" s="1042"/>
      <c r="K360" s="1042"/>
    </row>
    <row r="361" spans="1:11" x14ac:dyDescent="0.2">
      <c r="A361" s="1042" t="s">
        <v>298</v>
      </c>
      <c r="B361" s="1042"/>
      <c r="C361" s="1042"/>
      <c r="D361" s="1042"/>
      <c r="E361" s="1042"/>
      <c r="F361" s="1042"/>
      <c r="G361" s="1042"/>
      <c r="H361" s="1042"/>
      <c r="I361" s="1042"/>
      <c r="J361" s="1042"/>
      <c r="K361" s="1042"/>
    </row>
    <row r="362" spans="1:11" x14ac:dyDescent="0.2">
      <c r="A362" s="1042" t="s">
        <v>299</v>
      </c>
      <c r="B362" s="1042"/>
      <c r="C362" s="1042"/>
      <c r="D362" s="1042"/>
      <c r="E362" s="1042"/>
      <c r="F362" s="1042"/>
      <c r="G362" s="1042"/>
      <c r="H362" s="1042"/>
      <c r="I362" s="1042"/>
      <c r="J362" s="1042"/>
      <c r="K362" s="1042"/>
    </row>
    <row r="363" spans="1:11" x14ac:dyDescent="0.2">
      <c r="A363" s="333"/>
      <c r="B363" s="334"/>
      <c r="C363" s="337"/>
      <c r="D363" s="333"/>
      <c r="E363" s="337"/>
      <c r="F363" s="337"/>
      <c r="G363" s="338"/>
      <c r="H363" s="333"/>
      <c r="I363" s="339"/>
      <c r="J363" s="339"/>
      <c r="K363" s="337"/>
    </row>
    <row r="364" spans="1:11" s="186" customFormat="1" x14ac:dyDescent="0.2">
      <c r="A364" s="959" t="s">
        <v>1</v>
      </c>
      <c r="B364" s="959" t="s">
        <v>2</v>
      </c>
      <c r="C364" s="961" t="s">
        <v>3</v>
      </c>
      <c r="D364" s="959" t="s">
        <v>4</v>
      </c>
      <c r="E364" s="959" t="s">
        <v>5</v>
      </c>
      <c r="F364" s="960" t="s">
        <v>6</v>
      </c>
      <c r="G364" s="960"/>
      <c r="H364" s="960" t="s">
        <v>7</v>
      </c>
      <c r="I364" s="960"/>
      <c r="J364" s="959" t="s">
        <v>8</v>
      </c>
      <c r="K364" s="961" t="s">
        <v>9</v>
      </c>
    </row>
    <row r="365" spans="1:11" s="186" customFormat="1" ht="42" x14ac:dyDescent="0.2">
      <c r="A365" s="959"/>
      <c r="B365" s="959"/>
      <c r="C365" s="962"/>
      <c r="D365" s="959"/>
      <c r="E365" s="959"/>
      <c r="F365" s="309" t="s">
        <v>10</v>
      </c>
      <c r="G365" s="288" t="s">
        <v>11</v>
      </c>
      <c r="H365" s="289" t="s">
        <v>12</v>
      </c>
      <c r="I365" s="288" t="s">
        <v>13</v>
      </c>
      <c r="J365" s="959"/>
      <c r="K365" s="962"/>
    </row>
    <row r="366" spans="1:11" ht="63" x14ac:dyDescent="0.2">
      <c r="A366" s="283">
        <v>1</v>
      </c>
      <c r="B366" s="285" t="s">
        <v>300</v>
      </c>
      <c r="C366" s="287">
        <v>10272</v>
      </c>
      <c r="D366" s="187">
        <v>10272</v>
      </c>
      <c r="E366" s="287" t="s">
        <v>25</v>
      </c>
      <c r="F366" s="320" t="s">
        <v>301</v>
      </c>
      <c r="G366" s="188">
        <v>10272</v>
      </c>
      <c r="H366" s="283" t="s">
        <v>301</v>
      </c>
      <c r="I366" s="287">
        <v>10272</v>
      </c>
      <c r="J366" s="287" t="s">
        <v>26</v>
      </c>
      <c r="K366" s="318" t="s">
        <v>302</v>
      </c>
    </row>
    <row r="367" spans="1:11" x14ac:dyDescent="0.2">
      <c r="A367" s="283"/>
      <c r="B367" s="285"/>
      <c r="C367" s="287"/>
      <c r="D367" s="187"/>
      <c r="E367" s="287"/>
      <c r="F367" s="320"/>
      <c r="G367" s="188"/>
      <c r="H367" s="287"/>
      <c r="I367" s="287"/>
      <c r="J367" s="287"/>
      <c r="K367" s="318"/>
    </row>
    <row r="368" spans="1:11" x14ac:dyDescent="0.2">
      <c r="A368" s="283"/>
      <c r="B368" s="285"/>
      <c r="C368" s="287"/>
      <c r="D368" s="187"/>
      <c r="E368" s="287"/>
      <c r="F368" s="318"/>
      <c r="G368" s="188"/>
      <c r="H368" s="287"/>
      <c r="I368" s="287"/>
      <c r="J368" s="287"/>
      <c r="K368" s="318"/>
    </row>
    <row r="370" spans="1:11" x14ac:dyDescent="0.2">
      <c r="H370" s="728"/>
    </row>
    <row r="371" spans="1:11" x14ac:dyDescent="0.2">
      <c r="H371" s="728"/>
    </row>
    <row r="372" spans="1:11" x14ac:dyDescent="0.2">
      <c r="H372" s="728"/>
    </row>
    <row r="373" spans="1:11" x14ac:dyDescent="0.2">
      <c r="H373" s="728"/>
    </row>
    <row r="374" spans="1:11" x14ac:dyDescent="0.2">
      <c r="A374" s="326"/>
      <c r="B374" s="327"/>
      <c r="C374" s="330"/>
      <c r="D374" s="326"/>
      <c r="E374" s="330"/>
      <c r="F374" s="330"/>
      <c r="G374" s="331"/>
      <c r="H374" s="326"/>
      <c r="I374" s="332"/>
      <c r="J374" s="332"/>
      <c r="K374" s="429" t="s">
        <v>0</v>
      </c>
    </row>
    <row r="375" spans="1:11" x14ac:dyDescent="0.2">
      <c r="A375" s="1042" t="s">
        <v>52</v>
      </c>
      <c r="B375" s="1042"/>
      <c r="C375" s="1042"/>
      <c r="D375" s="1042"/>
      <c r="E375" s="1042"/>
      <c r="F375" s="1042"/>
      <c r="G375" s="1042"/>
      <c r="H375" s="1042"/>
      <c r="I375" s="1042"/>
      <c r="J375" s="1042"/>
      <c r="K375" s="1042"/>
    </row>
    <row r="376" spans="1:11" x14ac:dyDescent="0.2">
      <c r="A376" s="1042" t="s">
        <v>303</v>
      </c>
      <c r="B376" s="1042"/>
      <c r="C376" s="1042"/>
      <c r="D376" s="1042"/>
      <c r="E376" s="1042"/>
      <c r="F376" s="1042"/>
      <c r="G376" s="1042"/>
      <c r="H376" s="1042"/>
      <c r="I376" s="1042"/>
      <c r="J376" s="1042"/>
      <c r="K376" s="1042"/>
    </row>
    <row r="377" spans="1:11" x14ac:dyDescent="0.2">
      <c r="A377" s="1042" t="s">
        <v>154</v>
      </c>
      <c r="B377" s="1042"/>
      <c r="C377" s="1042"/>
      <c r="D377" s="1042"/>
      <c r="E377" s="1042"/>
      <c r="F377" s="1042"/>
      <c r="G377" s="1042"/>
      <c r="H377" s="1042"/>
      <c r="I377" s="1042"/>
      <c r="J377" s="1042"/>
      <c r="K377" s="1042"/>
    </row>
    <row r="378" spans="1:11" x14ac:dyDescent="0.2">
      <c r="A378" s="333"/>
      <c r="B378" s="334"/>
      <c r="C378" s="337"/>
      <c r="D378" s="333"/>
      <c r="E378" s="337"/>
      <c r="F378" s="337"/>
      <c r="G378" s="338"/>
      <c r="H378" s="333"/>
      <c r="I378" s="339"/>
      <c r="J378" s="339"/>
      <c r="K378" s="337"/>
    </row>
    <row r="379" spans="1:11" s="186" customFormat="1" x14ac:dyDescent="0.2">
      <c r="A379" s="959" t="s">
        <v>1</v>
      </c>
      <c r="B379" s="959" t="s">
        <v>2</v>
      </c>
      <c r="C379" s="961" t="s">
        <v>3</v>
      </c>
      <c r="D379" s="959" t="s">
        <v>4</v>
      </c>
      <c r="E379" s="959" t="s">
        <v>5</v>
      </c>
      <c r="F379" s="960" t="s">
        <v>6</v>
      </c>
      <c r="G379" s="960"/>
      <c r="H379" s="960" t="s">
        <v>7</v>
      </c>
      <c r="I379" s="960"/>
      <c r="J379" s="959" t="s">
        <v>8</v>
      </c>
      <c r="K379" s="961" t="s">
        <v>9</v>
      </c>
    </row>
    <row r="380" spans="1:11" s="186" customFormat="1" ht="42" x14ac:dyDescent="0.2">
      <c r="A380" s="959"/>
      <c r="B380" s="959"/>
      <c r="C380" s="962"/>
      <c r="D380" s="959"/>
      <c r="E380" s="959"/>
      <c r="F380" s="309" t="s">
        <v>10</v>
      </c>
      <c r="G380" s="288" t="s">
        <v>11</v>
      </c>
      <c r="H380" s="289" t="s">
        <v>12</v>
      </c>
      <c r="I380" s="288" t="s">
        <v>13</v>
      </c>
      <c r="J380" s="959"/>
      <c r="K380" s="962"/>
    </row>
    <row r="381" spans="1:11" ht="42" x14ac:dyDescent="0.2">
      <c r="A381" s="283">
        <v>1</v>
      </c>
      <c r="B381" s="344" t="s">
        <v>304</v>
      </c>
      <c r="C381" s="344">
        <v>13910</v>
      </c>
      <c r="D381" s="344">
        <v>13910</v>
      </c>
      <c r="E381" s="287" t="s">
        <v>25</v>
      </c>
      <c r="F381" s="344" t="s">
        <v>305</v>
      </c>
      <c r="G381" s="344">
        <v>13910</v>
      </c>
      <c r="H381" s="287" t="s">
        <v>305</v>
      </c>
      <c r="I381" s="344">
        <v>13910</v>
      </c>
      <c r="J381" s="287" t="s">
        <v>306</v>
      </c>
      <c r="K381" s="319" t="s">
        <v>307</v>
      </c>
    </row>
    <row r="382" spans="1:11" ht="63" x14ac:dyDescent="0.2">
      <c r="A382" s="283">
        <v>2</v>
      </c>
      <c r="B382" s="344" t="s">
        <v>308</v>
      </c>
      <c r="C382" s="344">
        <v>82818</v>
      </c>
      <c r="D382" s="344">
        <v>82818</v>
      </c>
      <c r="E382" s="287" t="s">
        <v>25</v>
      </c>
      <c r="F382" s="344" t="s">
        <v>309</v>
      </c>
      <c r="G382" s="344">
        <v>82818</v>
      </c>
      <c r="H382" s="287" t="s">
        <v>309</v>
      </c>
      <c r="I382" s="344">
        <v>82818</v>
      </c>
      <c r="J382" s="287" t="s">
        <v>306</v>
      </c>
      <c r="K382" s="319" t="s">
        <v>310</v>
      </c>
    </row>
    <row r="383" spans="1:11" ht="42" x14ac:dyDescent="0.2">
      <c r="A383" s="283">
        <v>3</v>
      </c>
      <c r="B383" s="344" t="s">
        <v>311</v>
      </c>
      <c r="C383" s="344">
        <v>4066</v>
      </c>
      <c r="D383" s="344">
        <v>4066</v>
      </c>
      <c r="E383" s="287" t="s">
        <v>25</v>
      </c>
      <c r="F383" s="344" t="s">
        <v>137</v>
      </c>
      <c r="G383" s="344">
        <v>4066</v>
      </c>
      <c r="H383" s="287" t="s">
        <v>137</v>
      </c>
      <c r="I383" s="344">
        <v>4066</v>
      </c>
      <c r="J383" s="287" t="s">
        <v>306</v>
      </c>
      <c r="K383" s="319" t="s">
        <v>312</v>
      </c>
    </row>
    <row r="384" spans="1:11" ht="42" x14ac:dyDescent="0.2">
      <c r="A384" s="283">
        <v>4</v>
      </c>
      <c r="B384" s="344" t="s">
        <v>313</v>
      </c>
      <c r="C384" s="344">
        <v>33143.25</v>
      </c>
      <c r="D384" s="344">
        <v>33143.25</v>
      </c>
      <c r="E384" s="287" t="s">
        <v>25</v>
      </c>
      <c r="F384" s="344" t="s">
        <v>137</v>
      </c>
      <c r="G384" s="344">
        <v>33143.25</v>
      </c>
      <c r="H384" s="287" t="s">
        <v>137</v>
      </c>
      <c r="I384" s="344">
        <v>33143.25</v>
      </c>
      <c r="J384" s="287" t="s">
        <v>306</v>
      </c>
      <c r="K384" s="319" t="s">
        <v>314</v>
      </c>
    </row>
    <row r="385" spans="1:11" ht="42" x14ac:dyDescent="0.2">
      <c r="A385" s="283">
        <v>5</v>
      </c>
      <c r="B385" s="344" t="s">
        <v>315</v>
      </c>
      <c r="C385" s="344">
        <v>18329.099999999999</v>
      </c>
      <c r="D385" s="344">
        <v>18329.099999999999</v>
      </c>
      <c r="E385" s="287" t="s">
        <v>25</v>
      </c>
      <c r="F385" s="344" t="s">
        <v>316</v>
      </c>
      <c r="G385" s="344">
        <v>18329.099999999999</v>
      </c>
      <c r="H385" s="287" t="s">
        <v>316</v>
      </c>
      <c r="I385" s="344">
        <v>18329.099999999999</v>
      </c>
      <c r="J385" s="287" t="s">
        <v>306</v>
      </c>
      <c r="K385" s="319" t="s">
        <v>317</v>
      </c>
    </row>
    <row r="386" spans="1:11" ht="105" x14ac:dyDescent="0.2">
      <c r="A386" s="283">
        <v>6</v>
      </c>
      <c r="B386" s="344" t="s">
        <v>318</v>
      </c>
      <c r="C386" s="344">
        <v>72332</v>
      </c>
      <c r="D386" s="344">
        <v>72332</v>
      </c>
      <c r="E386" s="287" t="s">
        <v>25</v>
      </c>
      <c r="F386" s="344" t="s">
        <v>319</v>
      </c>
      <c r="G386" s="344">
        <v>72332</v>
      </c>
      <c r="H386" s="287" t="s">
        <v>319</v>
      </c>
      <c r="I386" s="344">
        <v>72332</v>
      </c>
      <c r="J386" s="287" t="s">
        <v>306</v>
      </c>
      <c r="K386" s="319" t="s">
        <v>320</v>
      </c>
    </row>
    <row r="387" spans="1:11" ht="63" x14ac:dyDescent="0.2">
      <c r="A387" s="283">
        <v>7</v>
      </c>
      <c r="B387" s="344" t="s">
        <v>321</v>
      </c>
      <c r="C387" s="344">
        <v>28783</v>
      </c>
      <c r="D387" s="344">
        <v>28783</v>
      </c>
      <c r="E387" s="287" t="s">
        <v>25</v>
      </c>
      <c r="F387" s="344" t="s">
        <v>309</v>
      </c>
      <c r="G387" s="344">
        <v>28783</v>
      </c>
      <c r="H387" s="287" t="s">
        <v>309</v>
      </c>
      <c r="I387" s="344">
        <v>28783</v>
      </c>
      <c r="J387" s="287" t="s">
        <v>306</v>
      </c>
      <c r="K387" s="318" t="s">
        <v>322</v>
      </c>
    </row>
    <row r="388" spans="1:11" ht="63" x14ac:dyDescent="0.2">
      <c r="A388" s="283">
        <v>8</v>
      </c>
      <c r="B388" s="344" t="s">
        <v>323</v>
      </c>
      <c r="C388" s="344">
        <v>14578.75</v>
      </c>
      <c r="D388" s="344">
        <v>14578.75</v>
      </c>
      <c r="E388" s="287" t="s">
        <v>25</v>
      </c>
      <c r="F388" s="344" t="s">
        <v>137</v>
      </c>
      <c r="G388" s="344">
        <v>14578.75</v>
      </c>
      <c r="H388" s="287" t="s">
        <v>137</v>
      </c>
      <c r="I388" s="344">
        <v>14578.75</v>
      </c>
      <c r="J388" s="287" t="s">
        <v>306</v>
      </c>
      <c r="K388" s="319" t="s">
        <v>324</v>
      </c>
    </row>
    <row r="389" spans="1:11" ht="42" x14ac:dyDescent="0.2">
      <c r="A389" s="283">
        <v>9</v>
      </c>
      <c r="B389" s="344" t="s">
        <v>325</v>
      </c>
      <c r="C389" s="344">
        <v>19260</v>
      </c>
      <c r="D389" s="344">
        <v>19260</v>
      </c>
      <c r="E389" s="287" t="s">
        <v>25</v>
      </c>
      <c r="F389" s="344" t="s">
        <v>326</v>
      </c>
      <c r="G389" s="344">
        <v>19260</v>
      </c>
      <c r="H389" s="287" t="s">
        <v>326</v>
      </c>
      <c r="I389" s="344">
        <v>19260</v>
      </c>
      <c r="J389" s="287" t="s">
        <v>306</v>
      </c>
      <c r="K389" s="318" t="s">
        <v>327</v>
      </c>
    </row>
    <row r="390" spans="1:11" ht="42" x14ac:dyDescent="0.2">
      <c r="A390" s="283">
        <v>10</v>
      </c>
      <c r="B390" s="344" t="s">
        <v>328</v>
      </c>
      <c r="C390" s="344">
        <v>12662.38</v>
      </c>
      <c r="D390" s="344">
        <v>12662.38</v>
      </c>
      <c r="E390" s="287" t="s">
        <v>25</v>
      </c>
      <c r="F390" s="344" t="s">
        <v>137</v>
      </c>
      <c r="G390" s="344">
        <v>12662.38</v>
      </c>
      <c r="H390" s="287" t="s">
        <v>137</v>
      </c>
      <c r="I390" s="344">
        <v>12662.38</v>
      </c>
      <c r="J390" s="287" t="s">
        <v>306</v>
      </c>
      <c r="K390" s="318" t="s">
        <v>329</v>
      </c>
    </row>
    <row r="391" spans="1:11" ht="63" x14ac:dyDescent="0.2">
      <c r="A391" s="283">
        <v>11</v>
      </c>
      <c r="B391" s="344" t="s">
        <v>330</v>
      </c>
      <c r="C391" s="344">
        <v>51413.5</v>
      </c>
      <c r="D391" s="344">
        <v>51413.5</v>
      </c>
      <c r="E391" s="287" t="s">
        <v>25</v>
      </c>
      <c r="F391" s="344" t="s">
        <v>309</v>
      </c>
      <c r="G391" s="344">
        <v>51413.5</v>
      </c>
      <c r="H391" s="287" t="s">
        <v>309</v>
      </c>
      <c r="I391" s="344">
        <v>51413.5</v>
      </c>
      <c r="J391" s="287" t="s">
        <v>306</v>
      </c>
      <c r="K391" s="319" t="s">
        <v>331</v>
      </c>
    </row>
    <row r="392" spans="1:11" ht="84" x14ac:dyDescent="0.2">
      <c r="A392" s="283">
        <v>12</v>
      </c>
      <c r="B392" s="344" t="s">
        <v>332</v>
      </c>
      <c r="C392" s="344">
        <v>82657.5</v>
      </c>
      <c r="D392" s="344">
        <v>82657.5</v>
      </c>
      <c r="E392" s="287" t="s">
        <v>25</v>
      </c>
      <c r="F392" s="344" t="s">
        <v>309</v>
      </c>
      <c r="G392" s="344">
        <v>82657.5</v>
      </c>
      <c r="H392" s="287" t="s">
        <v>309</v>
      </c>
      <c r="I392" s="344">
        <v>82657.5</v>
      </c>
      <c r="J392" s="287" t="s">
        <v>306</v>
      </c>
      <c r="K392" s="319" t="s">
        <v>333</v>
      </c>
    </row>
    <row r="393" spans="1:11" x14ac:dyDescent="0.2">
      <c r="C393" s="257"/>
      <c r="D393" s="355"/>
      <c r="H393" s="352"/>
      <c r="I393" s="345"/>
      <c r="J393" s="345"/>
    </row>
    <row r="394" spans="1:11" x14ac:dyDescent="0.2">
      <c r="A394" s="425"/>
      <c r="B394" s="425"/>
      <c r="C394" s="425"/>
      <c r="D394" s="425"/>
      <c r="E394" s="426"/>
      <c r="F394" s="425"/>
      <c r="G394" s="425"/>
      <c r="H394" s="426"/>
      <c r="I394" s="425"/>
      <c r="J394" s="425"/>
      <c r="K394" s="428" t="s">
        <v>289</v>
      </c>
    </row>
    <row r="395" spans="1:11" x14ac:dyDescent="0.2">
      <c r="A395" s="1049" t="s">
        <v>22</v>
      </c>
      <c r="B395" s="1049"/>
      <c r="C395" s="1049"/>
      <c r="D395" s="1049"/>
      <c r="E395" s="1049"/>
      <c r="F395" s="1049"/>
      <c r="G395" s="1049"/>
      <c r="H395" s="1049"/>
      <c r="I395" s="1049"/>
      <c r="J395" s="1049"/>
      <c r="K395" s="1049"/>
    </row>
    <row r="396" spans="1:11" x14ac:dyDescent="0.2">
      <c r="A396" s="1049" t="s">
        <v>290</v>
      </c>
      <c r="B396" s="1049"/>
      <c r="C396" s="1049"/>
      <c r="D396" s="1049"/>
      <c r="E396" s="1049"/>
      <c r="F396" s="1049"/>
      <c r="G396" s="1049"/>
      <c r="H396" s="1049"/>
      <c r="I396" s="1049"/>
      <c r="J396" s="1049"/>
      <c r="K396" s="1049"/>
    </row>
    <row r="397" spans="1:11" x14ac:dyDescent="0.2">
      <c r="A397" s="1049" t="s">
        <v>280</v>
      </c>
      <c r="B397" s="1049"/>
      <c r="C397" s="1049"/>
      <c r="D397" s="1049"/>
      <c r="E397" s="1049"/>
      <c r="F397" s="1049"/>
      <c r="G397" s="1049"/>
      <c r="H397" s="1049"/>
      <c r="I397" s="1049"/>
      <c r="J397" s="1049"/>
      <c r="K397" s="1049"/>
    </row>
    <row r="398" spans="1:11" ht="21.75" thickBot="1" x14ac:dyDescent="0.25">
      <c r="A398" s="425"/>
      <c r="B398" s="425"/>
      <c r="C398" s="425"/>
      <c r="D398" s="425"/>
      <c r="E398" s="426"/>
      <c r="F398" s="425"/>
      <c r="G398" s="425"/>
      <c r="H398" s="426"/>
      <c r="I398" s="425"/>
      <c r="J398" s="425"/>
      <c r="K398" s="426"/>
    </row>
    <row r="399" spans="1:11" s="186" customFormat="1" x14ac:dyDescent="0.2">
      <c r="A399" s="1050" t="s">
        <v>1</v>
      </c>
      <c r="B399" s="1052" t="s">
        <v>62</v>
      </c>
      <c r="C399" s="1052" t="s">
        <v>291</v>
      </c>
      <c r="D399" s="1052" t="s">
        <v>292</v>
      </c>
      <c r="E399" s="1052" t="s">
        <v>5</v>
      </c>
      <c r="F399" s="1054" t="s">
        <v>6</v>
      </c>
      <c r="G399" s="1055"/>
      <c r="H399" s="1054" t="s">
        <v>7</v>
      </c>
      <c r="I399" s="1055"/>
      <c r="J399" s="1052" t="s">
        <v>8</v>
      </c>
      <c r="K399" s="1056" t="s">
        <v>293</v>
      </c>
    </row>
    <row r="400" spans="1:11" s="186" customFormat="1" ht="42" x14ac:dyDescent="0.2">
      <c r="A400" s="1051"/>
      <c r="B400" s="1053"/>
      <c r="C400" s="1053"/>
      <c r="D400" s="1053"/>
      <c r="E400" s="1053"/>
      <c r="F400" s="263" t="s">
        <v>10</v>
      </c>
      <c r="G400" s="263" t="s">
        <v>294</v>
      </c>
      <c r="H400" s="262" t="s">
        <v>12</v>
      </c>
      <c r="I400" s="263" t="s">
        <v>295</v>
      </c>
      <c r="J400" s="1053"/>
      <c r="K400" s="1057"/>
    </row>
    <row r="401" spans="1:11" x14ac:dyDescent="0.2">
      <c r="A401" s="1043" t="s">
        <v>296</v>
      </c>
      <c r="B401" s="1044"/>
      <c r="C401" s="1044"/>
      <c r="D401" s="1044"/>
      <c r="E401" s="1044"/>
      <c r="F401" s="1044"/>
      <c r="G401" s="1044"/>
      <c r="H401" s="1044"/>
      <c r="I401" s="1044"/>
      <c r="J401" s="1044"/>
      <c r="K401" s="1045"/>
    </row>
    <row r="403" spans="1:11" x14ac:dyDescent="0.2">
      <c r="H403" s="554"/>
    </row>
    <row r="404" spans="1:11" x14ac:dyDescent="0.2">
      <c r="A404" s="326"/>
      <c r="B404" s="327"/>
      <c r="C404" s="328"/>
      <c r="D404" s="329"/>
      <c r="E404" s="330"/>
      <c r="F404" s="330"/>
      <c r="G404" s="331"/>
      <c r="H404" s="326"/>
      <c r="I404" s="332"/>
      <c r="J404" s="332"/>
      <c r="K404" s="429" t="s">
        <v>0</v>
      </c>
    </row>
    <row r="405" spans="1:11" x14ac:dyDescent="0.2">
      <c r="A405" s="1107" t="s">
        <v>334</v>
      </c>
      <c r="B405" s="1107"/>
      <c r="C405" s="1107"/>
      <c r="D405" s="1107"/>
      <c r="E405" s="1107"/>
      <c r="F405" s="1107"/>
      <c r="G405" s="1107"/>
      <c r="H405" s="1107"/>
      <c r="I405" s="1107"/>
      <c r="J405" s="1107"/>
      <c r="K405" s="1107"/>
    </row>
    <row r="406" spans="1:11" x14ac:dyDescent="0.2">
      <c r="A406" s="1042" t="s">
        <v>335</v>
      </c>
      <c r="B406" s="1042"/>
      <c r="C406" s="1042"/>
      <c r="D406" s="1042"/>
      <c r="E406" s="1042"/>
      <c r="F406" s="1042"/>
      <c r="G406" s="1042"/>
      <c r="H406" s="1042"/>
      <c r="I406" s="1042"/>
      <c r="J406" s="1042"/>
      <c r="K406" s="1042"/>
    </row>
    <row r="407" spans="1:11" x14ac:dyDescent="0.2">
      <c r="A407" s="333"/>
      <c r="B407" s="334"/>
      <c r="C407" s="335"/>
      <c r="D407" s="336"/>
      <c r="E407" s="337"/>
      <c r="F407" s="337"/>
      <c r="G407" s="338"/>
      <c r="H407" s="333"/>
      <c r="I407" s="339"/>
      <c r="J407" s="339"/>
      <c r="K407" s="337"/>
    </row>
    <row r="408" spans="1:11" s="186" customFormat="1" x14ac:dyDescent="0.2">
      <c r="A408" s="959" t="s">
        <v>1</v>
      </c>
      <c r="B408" s="959" t="s">
        <v>2</v>
      </c>
      <c r="C408" s="988" t="s">
        <v>3</v>
      </c>
      <c r="D408" s="988" t="s">
        <v>4</v>
      </c>
      <c r="E408" s="959" t="s">
        <v>5</v>
      </c>
      <c r="F408" s="960" t="s">
        <v>6</v>
      </c>
      <c r="G408" s="960"/>
      <c r="H408" s="960" t="s">
        <v>7</v>
      </c>
      <c r="I408" s="960"/>
      <c r="J408" s="959" t="s">
        <v>8</v>
      </c>
      <c r="K408" s="959" t="s">
        <v>9</v>
      </c>
    </row>
    <row r="409" spans="1:11" s="186" customFormat="1" ht="42" x14ac:dyDescent="0.2">
      <c r="A409" s="959"/>
      <c r="B409" s="959"/>
      <c r="C409" s="988"/>
      <c r="D409" s="988"/>
      <c r="E409" s="959"/>
      <c r="F409" s="309" t="s">
        <v>10</v>
      </c>
      <c r="G409" s="288" t="s">
        <v>11</v>
      </c>
      <c r="H409" s="289" t="s">
        <v>12</v>
      </c>
      <c r="I409" s="288" t="s">
        <v>13</v>
      </c>
      <c r="J409" s="959"/>
      <c r="K409" s="959"/>
    </row>
    <row r="410" spans="1:11" x14ac:dyDescent="0.2">
      <c r="A410" s="283"/>
      <c r="B410" s="340" t="s">
        <v>336</v>
      </c>
      <c r="C410" s="122"/>
      <c r="D410" s="122"/>
      <c r="E410" s="287"/>
      <c r="F410" s="320"/>
      <c r="G410" s="122"/>
      <c r="H410" s="283"/>
      <c r="I410" s="122"/>
      <c r="J410" s="287"/>
      <c r="K410" s="318"/>
    </row>
    <row r="411" spans="1:11" x14ac:dyDescent="0.2">
      <c r="A411" s="283"/>
      <c r="B411" s="121"/>
      <c r="C411" s="122"/>
      <c r="D411" s="122"/>
      <c r="E411" s="287"/>
      <c r="F411" s="320"/>
      <c r="G411" s="122"/>
      <c r="H411" s="283"/>
      <c r="I411" s="122"/>
      <c r="J411" s="287"/>
      <c r="K411" s="318"/>
    </row>
    <row r="412" spans="1:11" x14ac:dyDescent="0.2">
      <c r="A412" s="283"/>
      <c r="B412" s="121"/>
      <c r="C412" s="122"/>
      <c r="D412" s="122"/>
      <c r="E412" s="287"/>
      <c r="F412" s="320"/>
      <c r="G412" s="122"/>
      <c r="H412" s="283"/>
      <c r="I412" s="122"/>
      <c r="J412" s="287"/>
      <c r="K412" s="318"/>
    </row>
    <row r="413" spans="1:11" x14ac:dyDescent="0.2">
      <c r="A413" s="283"/>
      <c r="B413" s="121"/>
      <c r="C413" s="122"/>
      <c r="D413" s="122"/>
      <c r="E413" s="287"/>
      <c r="F413" s="320"/>
      <c r="G413" s="122"/>
      <c r="H413" s="283"/>
      <c r="I413" s="122"/>
      <c r="J413" s="287"/>
      <c r="K413" s="318"/>
    </row>
    <row r="416" spans="1:11" x14ac:dyDescent="0.2">
      <c r="A416" s="425"/>
      <c r="B416" s="425"/>
      <c r="C416" s="425"/>
      <c r="D416" s="425"/>
      <c r="E416" s="426"/>
      <c r="F416" s="425"/>
      <c r="G416" s="425"/>
      <c r="H416" s="426"/>
      <c r="I416" s="425"/>
      <c r="J416" s="425"/>
      <c r="K416" s="428" t="s">
        <v>289</v>
      </c>
    </row>
    <row r="417" spans="1:11" x14ac:dyDescent="0.2">
      <c r="A417" s="1049" t="s">
        <v>22</v>
      </c>
      <c r="B417" s="1049"/>
      <c r="C417" s="1049"/>
      <c r="D417" s="1049"/>
      <c r="E417" s="1049"/>
      <c r="F417" s="1049"/>
      <c r="G417" s="1049"/>
      <c r="H417" s="1049"/>
      <c r="I417" s="1049"/>
      <c r="J417" s="1049"/>
      <c r="K417" s="1049"/>
    </row>
    <row r="418" spans="1:11" x14ac:dyDescent="0.2">
      <c r="A418" s="1078" t="s">
        <v>337</v>
      </c>
      <c r="B418" s="1078"/>
      <c r="C418" s="1078"/>
      <c r="D418" s="1078"/>
      <c r="E418" s="1078"/>
      <c r="F418" s="1078"/>
      <c r="G418" s="1078"/>
      <c r="H418" s="1078"/>
      <c r="I418" s="1078"/>
      <c r="J418" s="1078"/>
      <c r="K418" s="1078"/>
    </row>
    <row r="419" spans="1:11" x14ac:dyDescent="0.2">
      <c r="A419" s="1042" t="s">
        <v>335</v>
      </c>
      <c r="B419" s="1042"/>
      <c r="C419" s="1042"/>
      <c r="D419" s="1042"/>
      <c r="E419" s="1042"/>
      <c r="F419" s="1042"/>
      <c r="G419" s="1042"/>
      <c r="H419" s="1042"/>
      <c r="I419" s="1042"/>
      <c r="J419" s="1042"/>
      <c r="K419" s="1042"/>
    </row>
    <row r="420" spans="1:11" s="186" customFormat="1" x14ac:dyDescent="0.2">
      <c r="A420" s="961" t="s">
        <v>1</v>
      </c>
      <c r="B420" s="961" t="s">
        <v>62</v>
      </c>
      <c r="C420" s="1108" t="s">
        <v>338</v>
      </c>
      <c r="D420" s="1108" t="s">
        <v>339</v>
      </c>
      <c r="E420" s="961" t="s">
        <v>65</v>
      </c>
      <c r="F420" s="959" t="s">
        <v>6</v>
      </c>
      <c r="G420" s="959"/>
      <c r="H420" s="959" t="s">
        <v>7</v>
      </c>
      <c r="I420" s="959"/>
      <c r="J420" s="961" t="s">
        <v>8</v>
      </c>
      <c r="K420" s="1110" t="s">
        <v>9</v>
      </c>
    </row>
    <row r="421" spans="1:11" s="186" customFormat="1" ht="42" x14ac:dyDescent="0.2">
      <c r="A421" s="962"/>
      <c r="B421" s="962"/>
      <c r="C421" s="1109"/>
      <c r="D421" s="1109"/>
      <c r="E421" s="962"/>
      <c r="F421" s="309" t="s">
        <v>10</v>
      </c>
      <c r="G421" s="288" t="s">
        <v>340</v>
      </c>
      <c r="H421" s="288" t="s">
        <v>12</v>
      </c>
      <c r="I421" s="288" t="s">
        <v>295</v>
      </c>
      <c r="J421" s="962"/>
      <c r="K421" s="1111"/>
    </row>
    <row r="422" spans="1:11" ht="63" x14ac:dyDescent="0.2">
      <c r="A422" s="4">
        <v>1</v>
      </c>
      <c r="B422" s="116" t="s">
        <v>341</v>
      </c>
      <c r="C422" s="264">
        <v>272315</v>
      </c>
      <c r="D422" s="265">
        <v>272315</v>
      </c>
      <c r="E422" s="266" t="s">
        <v>25</v>
      </c>
      <c r="F422" s="437" t="s">
        <v>342</v>
      </c>
      <c r="G422" s="265">
        <v>272315</v>
      </c>
      <c r="H422" s="284" t="s">
        <v>342</v>
      </c>
      <c r="I422" s="264">
        <v>272315</v>
      </c>
      <c r="J422" s="267" t="s">
        <v>69</v>
      </c>
      <c r="K422" s="4" t="s">
        <v>355</v>
      </c>
    </row>
    <row r="423" spans="1:11" ht="42" x14ac:dyDescent="0.2">
      <c r="A423" s="4">
        <v>2</v>
      </c>
      <c r="B423" s="116" t="s">
        <v>343</v>
      </c>
      <c r="C423" s="264">
        <v>79875.5</v>
      </c>
      <c r="D423" s="265">
        <v>79875.5</v>
      </c>
      <c r="E423" s="266" t="s">
        <v>25</v>
      </c>
      <c r="F423" s="437" t="s">
        <v>344</v>
      </c>
      <c r="G423" s="265">
        <v>79875.5</v>
      </c>
      <c r="H423" s="284" t="s">
        <v>344</v>
      </c>
      <c r="I423" s="264">
        <v>79875.5</v>
      </c>
      <c r="J423" s="267" t="s">
        <v>69</v>
      </c>
      <c r="K423" s="4" t="s">
        <v>356</v>
      </c>
    </row>
    <row r="424" spans="1:11" ht="63" x14ac:dyDescent="0.2">
      <c r="A424" s="4">
        <v>3</v>
      </c>
      <c r="B424" s="116" t="s">
        <v>345</v>
      </c>
      <c r="C424" s="264">
        <v>66768</v>
      </c>
      <c r="D424" s="265">
        <v>66768</v>
      </c>
      <c r="E424" s="266" t="s">
        <v>25</v>
      </c>
      <c r="F424" s="437" t="s">
        <v>346</v>
      </c>
      <c r="G424" s="265">
        <v>66768</v>
      </c>
      <c r="H424" s="284" t="s">
        <v>346</v>
      </c>
      <c r="I424" s="264">
        <v>66768</v>
      </c>
      <c r="J424" s="267" t="s">
        <v>69</v>
      </c>
      <c r="K424" s="4" t="s">
        <v>357</v>
      </c>
    </row>
    <row r="425" spans="1:11" ht="42" x14ac:dyDescent="0.2">
      <c r="A425" s="4">
        <v>4</v>
      </c>
      <c r="B425" s="116" t="s">
        <v>343</v>
      </c>
      <c r="C425" s="264">
        <v>54534.16</v>
      </c>
      <c r="D425" s="265">
        <v>54534.16</v>
      </c>
      <c r="E425" s="266" t="s">
        <v>25</v>
      </c>
      <c r="F425" s="437" t="s">
        <v>169</v>
      </c>
      <c r="G425" s="265">
        <v>54534.16</v>
      </c>
      <c r="H425" s="284" t="s">
        <v>169</v>
      </c>
      <c r="I425" s="264">
        <v>54534.16</v>
      </c>
      <c r="J425" s="267" t="s">
        <v>69</v>
      </c>
      <c r="K425" s="4" t="s">
        <v>358</v>
      </c>
    </row>
    <row r="426" spans="1:11" ht="42" x14ac:dyDescent="0.2">
      <c r="A426" s="4">
        <v>5</v>
      </c>
      <c r="B426" s="116" t="s">
        <v>347</v>
      </c>
      <c r="C426" s="264">
        <v>5992</v>
      </c>
      <c r="D426" s="265">
        <v>5992</v>
      </c>
      <c r="E426" s="266" t="s">
        <v>25</v>
      </c>
      <c r="F426" s="437" t="s">
        <v>348</v>
      </c>
      <c r="G426" s="265">
        <v>5992</v>
      </c>
      <c r="H426" s="284" t="s">
        <v>348</v>
      </c>
      <c r="I426" s="264">
        <v>5992</v>
      </c>
      <c r="J426" s="267" t="s">
        <v>69</v>
      </c>
      <c r="K426" s="4" t="s">
        <v>359</v>
      </c>
    </row>
    <row r="427" spans="1:11" ht="42" x14ac:dyDescent="0.2">
      <c r="A427" s="4">
        <v>6</v>
      </c>
      <c r="B427" s="116" t="s">
        <v>349</v>
      </c>
      <c r="C427" s="264">
        <v>4173</v>
      </c>
      <c r="D427" s="265">
        <v>4173</v>
      </c>
      <c r="E427" s="266" t="s">
        <v>25</v>
      </c>
      <c r="F427" s="437" t="s">
        <v>350</v>
      </c>
      <c r="G427" s="265">
        <v>4173</v>
      </c>
      <c r="H427" s="284" t="s">
        <v>350</v>
      </c>
      <c r="I427" s="264">
        <v>4173</v>
      </c>
      <c r="J427" s="267" t="s">
        <v>69</v>
      </c>
      <c r="K427" s="4" t="s">
        <v>360</v>
      </c>
    </row>
    <row r="428" spans="1:11" ht="42" x14ac:dyDescent="0.2">
      <c r="A428" s="4">
        <v>7</v>
      </c>
      <c r="B428" s="116" t="s">
        <v>351</v>
      </c>
      <c r="C428" s="264">
        <v>50290</v>
      </c>
      <c r="D428" s="265">
        <v>50290</v>
      </c>
      <c r="E428" s="266" t="s">
        <v>25</v>
      </c>
      <c r="F428" s="437" t="s">
        <v>352</v>
      </c>
      <c r="G428" s="265">
        <v>50290</v>
      </c>
      <c r="H428" s="284" t="s">
        <v>352</v>
      </c>
      <c r="I428" s="264">
        <v>50290</v>
      </c>
      <c r="J428" s="267" t="s">
        <v>69</v>
      </c>
      <c r="K428" s="4" t="s">
        <v>361</v>
      </c>
    </row>
    <row r="429" spans="1:11" ht="84" x14ac:dyDescent="0.2">
      <c r="A429" s="4">
        <v>8</v>
      </c>
      <c r="B429" s="116" t="s">
        <v>353</v>
      </c>
      <c r="C429" s="264">
        <v>355475.4</v>
      </c>
      <c r="D429" s="265">
        <v>355475.4</v>
      </c>
      <c r="E429" s="266" t="s">
        <v>25</v>
      </c>
      <c r="F429" s="437" t="s">
        <v>354</v>
      </c>
      <c r="G429" s="265">
        <v>355475.4</v>
      </c>
      <c r="H429" s="284" t="s">
        <v>354</v>
      </c>
      <c r="I429" s="264">
        <v>355475.4</v>
      </c>
      <c r="J429" s="267" t="s">
        <v>69</v>
      </c>
      <c r="K429" s="4" t="s">
        <v>362</v>
      </c>
    </row>
    <row r="430" spans="1:11" x14ac:dyDescent="0.2">
      <c r="A430" s="5"/>
      <c r="B430" s="116"/>
      <c r="C430" s="268">
        <f>SUM(C422:C429)</f>
        <v>889423.06</v>
      </c>
      <c r="D430" s="265"/>
      <c r="E430" s="266"/>
      <c r="F430" s="437"/>
      <c r="G430" s="265"/>
      <c r="H430" s="284"/>
      <c r="I430" s="264"/>
      <c r="J430" s="267"/>
      <c r="K430" s="4"/>
    </row>
    <row r="432" spans="1:11" x14ac:dyDescent="0.2">
      <c r="H432" s="554"/>
    </row>
    <row r="433" spans="1:11" x14ac:dyDescent="0.2">
      <c r="A433" s="430"/>
      <c r="B433" s="345"/>
      <c r="C433" s="345"/>
      <c r="D433" s="189"/>
      <c r="E433" s="388"/>
      <c r="F433" s="345"/>
      <c r="G433" s="189"/>
      <c r="H433" s="352"/>
      <c r="I433" s="345"/>
      <c r="J433" s="345"/>
      <c r="K433" s="719" t="s">
        <v>159</v>
      </c>
    </row>
    <row r="434" spans="1:11" x14ac:dyDescent="0.2">
      <c r="A434" s="1077" t="s">
        <v>363</v>
      </c>
      <c r="B434" s="1077"/>
      <c r="C434" s="1077"/>
      <c r="D434" s="1077"/>
      <c r="E434" s="1077"/>
      <c r="F434" s="1077"/>
      <c r="G434" s="1077"/>
      <c r="H434" s="1077"/>
      <c r="I434" s="1077"/>
      <c r="J434" s="1077"/>
      <c r="K434" s="1077"/>
    </row>
    <row r="435" spans="1:11" x14ac:dyDescent="0.2">
      <c r="A435" s="1077" t="s">
        <v>364</v>
      </c>
      <c r="B435" s="1077"/>
      <c r="C435" s="1077"/>
      <c r="D435" s="1077"/>
      <c r="E435" s="1077"/>
      <c r="F435" s="1077"/>
      <c r="G435" s="1077"/>
      <c r="H435" s="1077"/>
      <c r="I435" s="1077"/>
      <c r="J435" s="1077"/>
      <c r="K435" s="1077"/>
    </row>
    <row r="436" spans="1:11" x14ac:dyDescent="0.2">
      <c r="A436" s="1112" t="s">
        <v>365</v>
      </c>
      <c r="B436" s="1112"/>
      <c r="C436" s="1112"/>
      <c r="D436" s="1112"/>
      <c r="E436" s="1112"/>
      <c r="F436" s="1112"/>
      <c r="G436" s="1112"/>
      <c r="H436" s="1112"/>
      <c r="I436" s="1112"/>
      <c r="J436" s="1112"/>
      <c r="K436" s="1112"/>
    </row>
    <row r="437" spans="1:11" x14ac:dyDescent="0.2">
      <c r="A437" s="431"/>
      <c r="B437" s="431"/>
      <c r="C437" s="431"/>
      <c r="D437" s="431"/>
      <c r="E437" s="431"/>
      <c r="F437" s="431"/>
      <c r="G437" s="431"/>
      <c r="H437" s="431"/>
      <c r="I437" s="431"/>
      <c r="J437" s="431"/>
      <c r="K437" s="431"/>
    </row>
    <row r="438" spans="1:11" s="186" customFormat="1" x14ac:dyDescent="0.2">
      <c r="A438" s="1113" t="s">
        <v>1</v>
      </c>
      <c r="B438" s="1113" t="s">
        <v>62</v>
      </c>
      <c r="C438" s="1115" t="s">
        <v>63</v>
      </c>
      <c r="D438" s="1115" t="s">
        <v>366</v>
      </c>
      <c r="E438" s="1115" t="s">
        <v>65</v>
      </c>
      <c r="F438" s="1117" t="s">
        <v>6</v>
      </c>
      <c r="G438" s="1118"/>
      <c r="H438" s="1117" t="s">
        <v>7</v>
      </c>
      <c r="I438" s="1118"/>
      <c r="J438" s="1113" t="s">
        <v>8</v>
      </c>
      <c r="K438" s="1119" t="s">
        <v>367</v>
      </c>
    </row>
    <row r="439" spans="1:11" s="186" customFormat="1" ht="42" x14ac:dyDescent="0.2">
      <c r="A439" s="1114"/>
      <c r="B439" s="1114"/>
      <c r="C439" s="1116"/>
      <c r="D439" s="1116"/>
      <c r="E439" s="1116"/>
      <c r="F439" s="314" t="s">
        <v>10</v>
      </c>
      <c r="G439" s="297" t="s">
        <v>11</v>
      </c>
      <c r="H439" s="269" t="s">
        <v>12</v>
      </c>
      <c r="I439" s="297" t="s">
        <v>368</v>
      </c>
      <c r="J439" s="1114"/>
      <c r="K439" s="1120"/>
    </row>
    <row r="440" spans="1:11" x14ac:dyDescent="0.2">
      <c r="A440" s="1124">
        <v>1</v>
      </c>
      <c r="B440" s="1126" t="s">
        <v>369</v>
      </c>
      <c r="C440" s="1129">
        <v>490060</v>
      </c>
      <c r="D440" s="1129">
        <v>490060</v>
      </c>
      <c r="E440" s="1131" t="s">
        <v>25</v>
      </c>
      <c r="F440" s="1132" t="s">
        <v>370</v>
      </c>
      <c r="G440" s="1129">
        <v>490060</v>
      </c>
      <c r="H440" s="1131" t="s">
        <v>371</v>
      </c>
      <c r="I440" s="1129">
        <v>490060</v>
      </c>
      <c r="J440" s="432" t="s">
        <v>26</v>
      </c>
      <c r="K440" s="1121" t="s">
        <v>372</v>
      </c>
    </row>
    <row r="441" spans="1:11" x14ac:dyDescent="0.2">
      <c r="A441" s="1125"/>
      <c r="B441" s="1127"/>
      <c r="C441" s="1130"/>
      <c r="D441" s="1130"/>
      <c r="E441" s="1003"/>
      <c r="F441" s="1133"/>
      <c r="G441" s="1130"/>
      <c r="H441" s="1135"/>
      <c r="I441" s="1130"/>
      <c r="J441" s="435" t="s">
        <v>373</v>
      </c>
      <c r="K441" s="1122"/>
    </row>
    <row r="442" spans="1:11" x14ac:dyDescent="0.2">
      <c r="A442" s="1137"/>
      <c r="B442" s="1128"/>
      <c r="C442" s="1130"/>
      <c r="D442" s="1130"/>
      <c r="E442" s="1003"/>
      <c r="F442" s="1134"/>
      <c r="G442" s="1130"/>
      <c r="H442" s="1136"/>
      <c r="I442" s="1130"/>
      <c r="J442" s="436" t="s">
        <v>374</v>
      </c>
      <c r="K442" s="1123"/>
    </row>
    <row r="443" spans="1:11" x14ac:dyDescent="0.2">
      <c r="A443" s="1124">
        <v>2</v>
      </c>
      <c r="B443" s="1126" t="s">
        <v>375</v>
      </c>
      <c r="C443" s="1129">
        <v>26885.89</v>
      </c>
      <c r="D443" s="1129">
        <v>26885.89</v>
      </c>
      <c r="E443" s="1131" t="s">
        <v>25</v>
      </c>
      <c r="F443" s="1132" t="s">
        <v>376</v>
      </c>
      <c r="G443" s="1129">
        <v>26885.89</v>
      </c>
      <c r="H443" s="1131" t="s">
        <v>137</v>
      </c>
      <c r="I443" s="1129">
        <v>26885.89</v>
      </c>
      <c r="J443" s="432" t="s">
        <v>26</v>
      </c>
      <c r="K443" s="1121" t="s">
        <v>377</v>
      </c>
    </row>
    <row r="444" spans="1:11" x14ac:dyDescent="0.2">
      <c r="A444" s="1125"/>
      <c r="B444" s="1127"/>
      <c r="C444" s="1130"/>
      <c r="D444" s="1130"/>
      <c r="E444" s="1003"/>
      <c r="F444" s="1133"/>
      <c r="G444" s="1130"/>
      <c r="H444" s="1135"/>
      <c r="I444" s="1130"/>
      <c r="J444" s="435" t="s">
        <v>373</v>
      </c>
      <c r="K444" s="1122"/>
    </row>
    <row r="445" spans="1:11" x14ac:dyDescent="0.2">
      <c r="A445" s="1125"/>
      <c r="B445" s="1128"/>
      <c r="C445" s="1130"/>
      <c r="D445" s="1130"/>
      <c r="E445" s="1003"/>
      <c r="F445" s="1134"/>
      <c r="G445" s="1130"/>
      <c r="H445" s="1136"/>
      <c r="I445" s="1130"/>
      <c r="J445" s="435" t="s">
        <v>374</v>
      </c>
      <c r="K445" s="1123"/>
    </row>
    <row r="446" spans="1:11" x14ac:dyDescent="0.2">
      <c r="A446" s="1124">
        <v>3</v>
      </c>
      <c r="B446" s="1126" t="s">
        <v>378</v>
      </c>
      <c r="C446" s="1129">
        <v>10747.08</v>
      </c>
      <c r="D446" s="1129">
        <v>10747.08</v>
      </c>
      <c r="E446" s="1131" t="s">
        <v>25</v>
      </c>
      <c r="F446" s="1132" t="s">
        <v>376</v>
      </c>
      <c r="G446" s="1129">
        <v>10747.08</v>
      </c>
      <c r="H446" s="1131" t="s">
        <v>137</v>
      </c>
      <c r="I446" s="1129">
        <v>10747.08</v>
      </c>
      <c r="J446" s="432" t="s">
        <v>26</v>
      </c>
      <c r="K446" s="1121" t="s">
        <v>379</v>
      </c>
    </row>
    <row r="447" spans="1:11" x14ac:dyDescent="0.2">
      <c r="A447" s="1125"/>
      <c r="B447" s="1127"/>
      <c r="C447" s="1130"/>
      <c r="D447" s="1130"/>
      <c r="E447" s="1003"/>
      <c r="F447" s="1133"/>
      <c r="G447" s="1130"/>
      <c r="H447" s="1135"/>
      <c r="I447" s="1130"/>
      <c r="J447" s="435" t="s">
        <v>373</v>
      </c>
      <c r="K447" s="1122"/>
    </row>
    <row r="448" spans="1:11" x14ac:dyDescent="0.2">
      <c r="A448" s="1125"/>
      <c r="B448" s="1128"/>
      <c r="C448" s="1130"/>
      <c r="D448" s="1130"/>
      <c r="E448" s="1003"/>
      <c r="F448" s="1134"/>
      <c r="G448" s="1130"/>
      <c r="H448" s="1136"/>
      <c r="I448" s="1130"/>
      <c r="J448" s="436" t="s">
        <v>374</v>
      </c>
      <c r="K448" s="1123"/>
    </row>
    <row r="449" spans="1:11" x14ac:dyDescent="0.2">
      <c r="A449" s="1124">
        <v>4</v>
      </c>
      <c r="B449" s="1126" t="s">
        <v>1133</v>
      </c>
      <c r="C449" s="1138">
        <v>43142.400000000001</v>
      </c>
      <c r="D449" s="1138">
        <v>43142.400000000001</v>
      </c>
      <c r="E449" s="1131" t="s">
        <v>25</v>
      </c>
      <c r="F449" s="1132" t="s">
        <v>380</v>
      </c>
      <c r="G449" s="1138">
        <v>43142.400000000001</v>
      </c>
      <c r="H449" s="1131" t="s">
        <v>381</v>
      </c>
      <c r="I449" s="1138">
        <v>43142.400000000001</v>
      </c>
      <c r="J449" s="432" t="s">
        <v>26</v>
      </c>
      <c r="K449" s="1121" t="s">
        <v>382</v>
      </c>
    </row>
    <row r="450" spans="1:11" x14ac:dyDescent="0.2">
      <c r="A450" s="1125"/>
      <c r="B450" s="1127"/>
      <c r="C450" s="1139"/>
      <c r="D450" s="1139"/>
      <c r="E450" s="1003"/>
      <c r="F450" s="1133"/>
      <c r="G450" s="1139"/>
      <c r="H450" s="1135"/>
      <c r="I450" s="1139"/>
      <c r="J450" s="435" t="s">
        <v>373</v>
      </c>
      <c r="K450" s="1122"/>
    </row>
    <row r="451" spans="1:11" x14ac:dyDescent="0.2">
      <c r="A451" s="1137"/>
      <c r="B451" s="1128"/>
      <c r="C451" s="1140"/>
      <c r="D451" s="1140"/>
      <c r="E451" s="1003"/>
      <c r="F451" s="1134"/>
      <c r="G451" s="1140"/>
      <c r="H451" s="1136"/>
      <c r="I451" s="1140"/>
      <c r="J451" s="436" t="s">
        <v>374</v>
      </c>
      <c r="K451" s="1123"/>
    </row>
    <row r="452" spans="1:11" x14ac:dyDescent="0.2">
      <c r="A452" s="1124">
        <v>5</v>
      </c>
      <c r="B452" s="1126" t="s">
        <v>1134</v>
      </c>
      <c r="C452" s="1129">
        <v>88934.12</v>
      </c>
      <c r="D452" s="1129">
        <v>88934.12</v>
      </c>
      <c r="E452" s="1131" t="s">
        <v>25</v>
      </c>
      <c r="F452" s="1132" t="s">
        <v>383</v>
      </c>
      <c r="G452" s="1129">
        <v>88934.12</v>
      </c>
      <c r="H452" s="1131" t="s">
        <v>384</v>
      </c>
      <c r="I452" s="1129">
        <v>88934.12</v>
      </c>
      <c r="J452" s="432" t="s">
        <v>26</v>
      </c>
      <c r="K452" s="1121" t="s">
        <v>385</v>
      </c>
    </row>
    <row r="453" spans="1:11" x14ac:dyDescent="0.2">
      <c r="A453" s="1125"/>
      <c r="B453" s="1127"/>
      <c r="C453" s="1130"/>
      <c r="D453" s="1130"/>
      <c r="E453" s="1003"/>
      <c r="F453" s="1133"/>
      <c r="G453" s="1130"/>
      <c r="H453" s="1135"/>
      <c r="I453" s="1130"/>
      <c r="J453" s="435" t="s">
        <v>373</v>
      </c>
      <c r="K453" s="1122"/>
    </row>
    <row r="454" spans="1:11" x14ac:dyDescent="0.2">
      <c r="A454" s="1137"/>
      <c r="B454" s="1128"/>
      <c r="C454" s="1146"/>
      <c r="D454" s="1146"/>
      <c r="E454" s="1003"/>
      <c r="F454" s="1134"/>
      <c r="G454" s="1146"/>
      <c r="H454" s="1136"/>
      <c r="I454" s="1146"/>
      <c r="J454" s="436" t="s">
        <v>374</v>
      </c>
      <c r="K454" s="1123"/>
    </row>
    <row r="455" spans="1:11" x14ac:dyDescent="0.2">
      <c r="A455" s="1141">
        <v>6</v>
      </c>
      <c r="B455" s="1142" t="s">
        <v>1135</v>
      </c>
      <c r="C455" s="1143">
        <v>69175.5</v>
      </c>
      <c r="D455" s="1143">
        <v>69175.5</v>
      </c>
      <c r="E455" s="1144" t="s">
        <v>25</v>
      </c>
      <c r="F455" s="1132" t="s">
        <v>386</v>
      </c>
      <c r="G455" s="1143">
        <v>69175.5</v>
      </c>
      <c r="H455" s="1131" t="s">
        <v>387</v>
      </c>
      <c r="I455" s="1143">
        <v>69175.5</v>
      </c>
      <c r="J455" s="432" t="s">
        <v>26</v>
      </c>
      <c r="K455" s="1121" t="s">
        <v>388</v>
      </c>
    </row>
    <row r="456" spans="1:11" x14ac:dyDescent="0.2">
      <c r="A456" s="1141"/>
      <c r="B456" s="1142"/>
      <c r="C456" s="1143"/>
      <c r="D456" s="1143"/>
      <c r="E456" s="1145"/>
      <c r="F456" s="1133"/>
      <c r="G456" s="1143"/>
      <c r="H456" s="1135"/>
      <c r="I456" s="1143"/>
      <c r="J456" s="435" t="s">
        <v>373</v>
      </c>
      <c r="K456" s="1122"/>
    </row>
    <row r="457" spans="1:11" x14ac:dyDescent="0.2">
      <c r="A457" s="1141"/>
      <c r="B457" s="1142"/>
      <c r="C457" s="1143"/>
      <c r="D457" s="1143"/>
      <c r="E457" s="1145"/>
      <c r="F457" s="1134"/>
      <c r="G457" s="1143"/>
      <c r="H457" s="1136"/>
      <c r="I457" s="1143"/>
      <c r="J457" s="436" t="s">
        <v>374</v>
      </c>
      <c r="K457" s="1123"/>
    </row>
    <row r="458" spans="1:11" x14ac:dyDescent="0.2">
      <c r="A458" s="1124">
        <v>7</v>
      </c>
      <c r="B458" s="1142" t="s">
        <v>389</v>
      </c>
      <c r="C458" s="1129">
        <v>22791</v>
      </c>
      <c r="D458" s="1129">
        <v>22791</v>
      </c>
      <c r="E458" s="1131" t="s">
        <v>25</v>
      </c>
      <c r="F458" s="1132" t="s">
        <v>390</v>
      </c>
      <c r="G458" s="1129">
        <v>22791</v>
      </c>
      <c r="H458" s="1131" t="s">
        <v>391</v>
      </c>
      <c r="I458" s="1129">
        <v>22791</v>
      </c>
      <c r="J458" s="432" t="s">
        <v>26</v>
      </c>
      <c r="K458" s="1121" t="s">
        <v>392</v>
      </c>
    </row>
    <row r="459" spans="1:11" x14ac:dyDescent="0.2">
      <c r="A459" s="1125"/>
      <c r="B459" s="1142"/>
      <c r="C459" s="1130"/>
      <c r="D459" s="1130"/>
      <c r="E459" s="1003"/>
      <c r="F459" s="1133"/>
      <c r="G459" s="1130"/>
      <c r="H459" s="1135"/>
      <c r="I459" s="1130"/>
      <c r="J459" s="435" t="s">
        <v>373</v>
      </c>
      <c r="K459" s="1122"/>
    </row>
    <row r="460" spans="1:11" x14ac:dyDescent="0.2">
      <c r="A460" s="1137"/>
      <c r="B460" s="1142"/>
      <c r="C460" s="1146"/>
      <c r="D460" s="1146"/>
      <c r="E460" s="1003"/>
      <c r="F460" s="1134"/>
      <c r="G460" s="1146"/>
      <c r="H460" s="1136"/>
      <c r="I460" s="1146"/>
      <c r="J460" s="436" t="s">
        <v>374</v>
      </c>
      <c r="K460" s="1123"/>
    </row>
    <row r="461" spans="1:11" x14ac:dyDescent="0.2">
      <c r="A461" s="1124">
        <v>8</v>
      </c>
      <c r="B461" s="1142" t="s">
        <v>393</v>
      </c>
      <c r="C461" s="1129">
        <v>5398.15</v>
      </c>
      <c r="D461" s="1129">
        <v>5398.15</v>
      </c>
      <c r="E461" s="1131" t="s">
        <v>25</v>
      </c>
      <c r="F461" s="1132" t="s">
        <v>383</v>
      </c>
      <c r="G461" s="1129">
        <v>5398.15</v>
      </c>
      <c r="H461" s="1131" t="s">
        <v>384</v>
      </c>
      <c r="I461" s="1129">
        <v>5398.15</v>
      </c>
      <c r="J461" s="432" t="s">
        <v>26</v>
      </c>
      <c r="K461" s="1121" t="s">
        <v>394</v>
      </c>
    </row>
    <row r="462" spans="1:11" x14ac:dyDescent="0.2">
      <c r="A462" s="1125"/>
      <c r="B462" s="1142"/>
      <c r="C462" s="1130"/>
      <c r="D462" s="1130"/>
      <c r="E462" s="1003"/>
      <c r="F462" s="1133"/>
      <c r="G462" s="1130"/>
      <c r="H462" s="1135"/>
      <c r="I462" s="1130"/>
      <c r="J462" s="435" t="s">
        <v>373</v>
      </c>
      <c r="K462" s="1122"/>
    </row>
    <row r="463" spans="1:11" x14ac:dyDescent="0.2">
      <c r="A463" s="1137"/>
      <c r="B463" s="1142"/>
      <c r="C463" s="1146"/>
      <c r="D463" s="1146"/>
      <c r="E463" s="1003"/>
      <c r="F463" s="1134"/>
      <c r="G463" s="1146"/>
      <c r="H463" s="1136"/>
      <c r="I463" s="1146"/>
      <c r="J463" s="436" t="s">
        <v>374</v>
      </c>
      <c r="K463" s="1123"/>
    </row>
    <row r="464" spans="1:11" x14ac:dyDescent="0.2">
      <c r="A464" s="1124">
        <v>9</v>
      </c>
      <c r="B464" s="1126" t="s">
        <v>395</v>
      </c>
      <c r="C464" s="1129">
        <v>5850</v>
      </c>
      <c r="D464" s="1129">
        <v>5850</v>
      </c>
      <c r="E464" s="1131" t="s">
        <v>25</v>
      </c>
      <c r="F464" s="1132" t="s">
        <v>396</v>
      </c>
      <c r="G464" s="1129">
        <v>5850</v>
      </c>
      <c r="H464" s="1131" t="s">
        <v>397</v>
      </c>
      <c r="I464" s="1129">
        <v>5850</v>
      </c>
      <c r="J464" s="432" t="s">
        <v>26</v>
      </c>
      <c r="K464" s="1121" t="s">
        <v>398</v>
      </c>
    </row>
    <row r="465" spans="1:11" x14ac:dyDescent="0.2">
      <c r="A465" s="1125"/>
      <c r="B465" s="1127"/>
      <c r="C465" s="1130"/>
      <c r="D465" s="1130"/>
      <c r="E465" s="1003"/>
      <c r="F465" s="1133"/>
      <c r="G465" s="1130"/>
      <c r="H465" s="1135"/>
      <c r="I465" s="1130"/>
      <c r="J465" s="435" t="s">
        <v>373</v>
      </c>
      <c r="K465" s="1122"/>
    </row>
    <row r="466" spans="1:11" x14ac:dyDescent="0.2">
      <c r="A466" s="1137"/>
      <c r="B466" s="1128"/>
      <c r="C466" s="1146"/>
      <c r="D466" s="1146"/>
      <c r="E466" s="1003"/>
      <c r="F466" s="1134"/>
      <c r="G466" s="1146"/>
      <c r="H466" s="1136"/>
      <c r="I466" s="1146"/>
      <c r="J466" s="436" t="s">
        <v>374</v>
      </c>
      <c r="K466" s="1123"/>
    </row>
    <row r="467" spans="1:11" x14ac:dyDescent="0.2">
      <c r="A467" s="1124">
        <v>10</v>
      </c>
      <c r="B467" s="1126" t="s">
        <v>399</v>
      </c>
      <c r="C467" s="1129">
        <v>99210.4</v>
      </c>
      <c r="D467" s="1129">
        <v>99210.4</v>
      </c>
      <c r="E467" s="1131" t="s">
        <v>25</v>
      </c>
      <c r="F467" s="1132" t="s">
        <v>383</v>
      </c>
      <c r="G467" s="1129">
        <v>99210.4</v>
      </c>
      <c r="H467" s="1131" t="s">
        <v>384</v>
      </c>
      <c r="I467" s="1129">
        <v>99210.4</v>
      </c>
      <c r="J467" s="432" t="s">
        <v>26</v>
      </c>
      <c r="K467" s="1121" t="s">
        <v>400</v>
      </c>
    </row>
    <row r="468" spans="1:11" x14ac:dyDescent="0.2">
      <c r="A468" s="1125"/>
      <c r="B468" s="1127"/>
      <c r="C468" s="1130"/>
      <c r="D468" s="1130"/>
      <c r="E468" s="1003"/>
      <c r="F468" s="1133"/>
      <c r="G468" s="1130"/>
      <c r="H468" s="1135"/>
      <c r="I468" s="1130"/>
      <c r="J468" s="435" t="s">
        <v>373</v>
      </c>
      <c r="K468" s="1122"/>
    </row>
    <row r="469" spans="1:11" x14ac:dyDescent="0.2">
      <c r="A469" s="1125"/>
      <c r="B469" s="1128"/>
      <c r="C469" s="1130"/>
      <c r="D469" s="1130"/>
      <c r="E469" s="1003"/>
      <c r="F469" s="1134"/>
      <c r="G469" s="1130"/>
      <c r="H469" s="1136"/>
      <c r="I469" s="1130"/>
      <c r="J469" s="436" t="s">
        <v>374</v>
      </c>
      <c r="K469" s="1123"/>
    </row>
    <row r="470" spans="1:11" x14ac:dyDescent="0.2">
      <c r="A470" s="1124">
        <v>11</v>
      </c>
      <c r="B470" s="1126" t="s">
        <v>401</v>
      </c>
      <c r="C470" s="1129">
        <v>32033.66</v>
      </c>
      <c r="D470" s="1129">
        <v>32033.66</v>
      </c>
      <c r="E470" s="1131" t="s">
        <v>25</v>
      </c>
      <c r="F470" s="1132" t="s">
        <v>402</v>
      </c>
      <c r="G470" s="1129">
        <v>32033.66</v>
      </c>
      <c r="H470" s="1131" t="s">
        <v>137</v>
      </c>
      <c r="I470" s="1129">
        <v>32033.66</v>
      </c>
      <c r="J470" s="432" t="s">
        <v>26</v>
      </c>
      <c r="K470" s="1121" t="s">
        <v>403</v>
      </c>
    </row>
    <row r="471" spans="1:11" x14ac:dyDescent="0.2">
      <c r="A471" s="1125"/>
      <c r="B471" s="1127"/>
      <c r="C471" s="1130"/>
      <c r="D471" s="1130"/>
      <c r="E471" s="1003"/>
      <c r="F471" s="1133"/>
      <c r="G471" s="1130"/>
      <c r="H471" s="1135"/>
      <c r="I471" s="1130"/>
      <c r="J471" s="435" t="s">
        <v>373</v>
      </c>
      <c r="K471" s="1122"/>
    </row>
    <row r="472" spans="1:11" x14ac:dyDescent="0.2">
      <c r="A472" s="1137"/>
      <c r="B472" s="1128"/>
      <c r="C472" s="1146"/>
      <c r="D472" s="1146"/>
      <c r="E472" s="1003"/>
      <c r="F472" s="1134"/>
      <c r="G472" s="1146"/>
      <c r="H472" s="1136"/>
      <c r="I472" s="1146"/>
      <c r="J472" s="436" t="s">
        <v>374</v>
      </c>
      <c r="K472" s="1123"/>
    </row>
    <row r="473" spans="1:11" x14ac:dyDescent="0.2">
      <c r="A473" s="1124">
        <v>12</v>
      </c>
      <c r="B473" s="1126" t="s">
        <v>404</v>
      </c>
      <c r="C473" s="1129">
        <v>16563.599999999999</v>
      </c>
      <c r="D473" s="1129">
        <v>16563.599999999999</v>
      </c>
      <c r="E473" s="1131" t="s">
        <v>25</v>
      </c>
      <c r="F473" s="1132" t="s">
        <v>405</v>
      </c>
      <c r="G473" s="1129">
        <v>16563.599999999999</v>
      </c>
      <c r="H473" s="1131" t="s">
        <v>406</v>
      </c>
      <c r="I473" s="1129">
        <v>16563.599999999999</v>
      </c>
      <c r="J473" s="432" t="s">
        <v>26</v>
      </c>
      <c r="K473" s="1121" t="s">
        <v>407</v>
      </c>
    </row>
    <row r="474" spans="1:11" x14ac:dyDescent="0.2">
      <c r="A474" s="1125"/>
      <c r="B474" s="1127"/>
      <c r="C474" s="1130"/>
      <c r="D474" s="1130"/>
      <c r="E474" s="1003"/>
      <c r="F474" s="1133"/>
      <c r="G474" s="1130"/>
      <c r="H474" s="1135"/>
      <c r="I474" s="1130"/>
      <c r="J474" s="435" t="s">
        <v>373</v>
      </c>
      <c r="K474" s="1122"/>
    </row>
    <row r="475" spans="1:11" x14ac:dyDescent="0.2">
      <c r="A475" s="1137"/>
      <c r="B475" s="1128"/>
      <c r="C475" s="1146"/>
      <c r="D475" s="1146"/>
      <c r="E475" s="1003"/>
      <c r="F475" s="1134"/>
      <c r="G475" s="1146"/>
      <c r="H475" s="1136"/>
      <c r="I475" s="1146"/>
      <c r="J475" s="435" t="s">
        <v>374</v>
      </c>
      <c r="K475" s="1123"/>
    </row>
    <row r="476" spans="1:11" x14ac:dyDescent="0.2">
      <c r="A476" s="1141">
        <v>13</v>
      </c>
      <c r="B476" s="1142" t="s">
        <v>408</v>
      </c>
      <c r="C476" s="1147">
        <v>13161</v>
      </c>
      <c r="D476" s="1147">
        <v>13161</v>
      </c>
      <c r="E476" s="1131" t="s">
        <v>25</v>
      </c>
      <c r="F476" s="1132" t="s">
        <v>409</v>
      </c>
      <c r="G476" s="1147">
        <v>13161</v>
      </c>
      <c r="H476" s="1131" t="s">
        <v>410</v>
      </c>
      <c r="I476" s="1147">
        <v>13161</v>
      </c>
      <c r="J476" s="432" t="s">
        <v>26</v>
      </c>
      <c r="K476" s="1121" t="s">
        <v>411</v>
      </c>
    </row>
    <row r="477" spans="1:11" x14ac:dyDescent="0.2">
      <c r="A477" s="1141"/>
      <c r="B477" s="1142"/>
      <c r="C477" s="1147"/>
      <c r="D477" s="1147"/>
      <c r="E477" s="1135"/>
      <c r="F477" s="1133"/>
      <c r="G477" s="1147"/>
      <c r="H477" s="1135"/>
      <c r="I477" s="1147"/>
      <c r="J477" s="435" t="s">
        <v>373</v>
      </c>
      <c r="K477" s="1122"/>
    </row>
    <row r="478" spans="1:11" x14ac:dyDescent="0.2">
      <c r="A478" s="1141"/>
      <c r="B478" s="1142"/>
      <c r="C478" s="1147"/>
      <c r="D478" s="1147"/>
      <c r="E478" s="1136"/>
      <c r="F478" s="1134"/>
      <c r="G478" s="1147"/>
      <c r="H478" s="1136"/>
      <c r="I478" s="1147"/>
      <c r="J478" s="436" t="s">
        <v>374</v>
      </c>
      <c r="K478" s="1123"/>
    </row>
    <row r="479" spans="1:11" x14ac:dyDescent="0.2">
      <c r="A479" s="1124">
        <v>14</v>
      </c>
      <c r="B479" s="1126" t="s">
        <v>412</v>
      </c>
      <c r="C479" s="1129">
        <v>192065</v>
      </c>
      <c r="D479" s="1129">
        <v>192065</v>
      </c>
      <c r="E479" s="1131" t="s">
        <v>25</v>
      </c>
      <c r="F479" s="1132" t="s">
        <v>413</v>
      </c>
      <c r="G479" s="1129">
        <v>192065</v>
      </c>
      <c r="H479" s="1131" t="s">
        <v>414</v>
      </c>
      <c r="I479" s="1129">
        <v>192065</v>
      </c>
      <c r="J479" s="432" t="s">
        <v>26</v>
      </c>
      <c r="K479" s="1121" t="s">
        <v>415</v>
      </c>
    </row>
    <row r="480" spans="1:11" x14ac:dyDescent="0.2">
      <c r="A480" s="1125"/>
      <c r="B480" s="1127"/>
      <c r="C480" s="1130"/>
      <c r="D480" s="1130"/>
      <c r="E480" s="1003"/>
      <c r="F480" s="1133"/>
      <c r="G480" s="1130"/>
      <c r="H480" s="1135"/>
      <c r="I480" s="1130"/>
      <c r="J480" s="435" t="s">
        <v>373</v>
      </c>
      <c r="K480" s="1122"/>
    </row>
    <row r="481" spans="1:11" x14ac:dyDescent="0.2">
      <c r="A481" s="1137"/>
      <c r="B481" s="1128"/>
      <c r="C481" s="1146"/>
      <c r="D481" s="1146"/>
      <c r="E481" s="1003"/>
      <c r="F481" s="1134"/>
      <c r="G481" s="1146"/>
      <c r="H481" s="1136"/>
      <c r="I481" s="1146"/>
      <c r="J481" s="436" t="s">
        <v>374</v>
      </c>
      <c r="K481" s="1123"/>
    </row>
    <row r="482" spans="1:11" x14ac:dyDescent="0.2">
      <c r="A482" s="1124">
        <v>15</v>
      </c>
      <c r="B482" s="1126" t="s">
        <v>416</v>
      </c>
      <c r="C482" s="1129">
        <v>493056</v>
      </c>
      <c r="D482" s="1129">
        <v>493056</v>
      </c>
      <c r="E482" s="1131" t="s">
        <v>25</v>
      </c>
      <c r="F482" s="1132" t="s">
        <v>417</v>
      </c>
      <c r="G482" s="1129">
        <v>493056</v>
      </c>
      <c r="H482" s="1131" t="s">
        <v>418</v>
      </c>
      <c r="I482" s="1129">
        <v>493056</v>
      </c>
      <c r="J482" s="432" t="s">
        <v>26</v>
      </c>
      <c r="K482" s="1121" t="s">
        <v>419</v>
      </c>
    </row>
    <row r="483" spans="1:11" x14ac:dyDescent="0.2">
      <c r="A483" s="1125"/>
      <c r="B483" s="1127"/>
      <c r="C483" s="1130"/>
      <c r="D483" s="1130"/>
      <c r="E483" s="1003"/>
      <c r="F483" s="1133"/>
      <c r="G483" s="1130"/>
      <c r="H483" s="1135"/>
      <c r="I483" s="1130"/>
      <c r="J483" s="435" t="s">
        <v>373</v>
      </c>
      <c r="K483" s="1122"/>
    </row>
    <row r="484" spans="1:11" x14ac:dyDescent="0.2">
      <c r="A484" s="1137"/>
      <c r="B484" s="1128"/>
      <c r="C484" s="1146"/>
      <c r="D484" s="1146"/>
      <c r="E484" s="1003"/>
      <c r="F484" s="1134"/>
      <c r="G484" s="1146"/>
      <c r="H484" s="1136"/>
      <c r="I484" s="1146"/>
      <c r="J484" s="436" t="s">
        <v>374</v>
      </c>
      <c r="K484" s="1123"/>
    </row>
    <row r="485" spans="1:11" x14ac:dyDescent="0.2">
      <c r="A485" s="1124">
        <v>16</v>
      </c>
      <c r="B485" s="1126" t="s">
        <v>420</v>
      </c>
      <c r="C485" s="1129">
        <v>62830.400000000001</v>
      </c>
      <c r="D485" s="1129">
        <v>62830.400000000001</v>
      </c>
      <c r="E485" s="1131" t="s">
        <v>25</v>
      </c>
      <c r="F485" s="1132" t="s">
        <v>383</v>
      </c>
      <c r="G485" s="1129">
        <v>62830.400000000001</v>
      </c>
      <c r="H485" s="1131" t="s">
        <v>384</v>
      </c>
      <c r="I485" s="1129">
        <v>62830.400000000001</v>
      </c>
      <c r="J485" s="432" t="s">
        <v>26</v>
      </c>
      <c r="K485" s="1121" t="s">
        <v>421</v>
      </c>
    </row>
    <row r="486" spans="1:11" x14ac:dyDescent="0.2">
      <c r="A486" s="1125"/>
      <c r="B486" s="1127"/>
      <c r="C486" s="1130"/>
      <c r="D486" s="1130"/>
      <c r="E486" s="1003"/>
      <c r="F486" s="1133"/>
      <c r="G486" s="1130"/>
      <c r="H486" s="1135"/>
      <c r="I486" s="1130"/>
      <c r="J486" s="435" t="s">
        <v>373</v>
      </c>
      <c r="K486" s="1122"/>
    </row>
    <row r="487" spans="1:11" x14ac:dyDescent="0.2">
      <c r="A487" s="1137"/>
      <c r="B487" s="1128"/>
      <c r="C487" s="1146"/>
      <c r="D487" s="1146"/>
      <c r="E487" s="1003"/>
      <c r="F487" s="1134"/>
      <c r="G487" s="1146"/>
      <c r="H487" s="1136"/>
      <c r="I487" s="1146"/>
      <c r="J487" s="436" t="s">
        <v>374</v>
      </c>
      <c r="K487" s="1123"/>
    </row>
    <row r="488" spans="1:11" x14ac:dyDescent="0.2">
      <c r="A488" s="1124">
        <v>17</v>
      </c>
      <c r="B488" s="1126" t="s">
        <v>422</v>
      </c>
      <c r="C488" s="1138">
        <v>14667.56</v>
      </c>
      <c r="D488" s="1138">
        <v>14667.56</v>
      </c>
      <c r="E488" s="1131" t="s">
        <v>25</v>
      </c>
      <c r="F488" s="1132" t="s">
        <v>376</v>
      </c>
      <c r="G488" s="1138">
        <v>14667.56</v>
      </c>
      <c r="H488" s="1131" t="s">
        <v>137</v>
      </c>
      <c r="I488" s="1138">
        <v>14667.56</v>
      </c>
      <c r="J488" s="432" t="s">
        <v>26</v>
      </c>
      <c r="K488" s="1121" t="s">
        <v>423</v>
      </c>
    </row>
    <row r="489" spans="1:11" x14ac:dyDescent="0.2">
      <c r="A489" s="1125"/>
      <c r="B489" s="1127"/>
      <c r="C489" s="1139"/>
      <c r="D489" s="1139"/>
      <c r="E489" s="1003"/>
      <c r="F489" s="1133"/>
      <c r="G489" s="1139"/>
      <c r="H489" s="1135"/>
      <c r="I489" s="1139"/>
      <c r="J489" s="435" t="s">
        <v>373</v>
      </c>
      <c r="K489" s="1122"/>
    </row>
    <row r="490" spans="1:11" x14ac:dyDescent="0.2">
      <c r="A490" s="1137"/>
      <c r="B490" s="1128"/>
      <c r="C490" s="1140"/>
      <c r="D490" s="1140"/>
      <c r="E490" s="1003"/>
      <c r="F490" s="1134"/>
      <c r="G490" s="1140"/>
      <c r="H490" s="1136"/>
      <c r="I490" s="1140"/>
      <c r="J490" s="436" t="s">
        <v>374</v>
      </c>
      <c r="K490" s="1123"/>
    </row>
    <row r="491" spans="1:11" x14ac:dyDescent="0.2">
      <c r="A491" s="1124">
        <v>18</v>
      </c>
      <c r="B491" s="1126" t="s">
        <v>424</v>
      </c>
      <c r="C491" s="1129">
        <v>85600</v>
      </c>
      <c r="D491" s="1129">
        <v>85600</v>
      </c>
      <c r="E491" s="1131" t="s">
        <v>25</v>
      </c>
      <c r="F491" s="1132" t="s">
        <v>425</v>
      </c>
      <c r="G491" s="1129">
        <v>85600</v>
      </c>
      <c r="H491" s="1131" t="s">
        <v>426</v>
      </c>
      <c r="I491" s="1129">
        <v>85600</v>
      </c>
      <c r="J491" s="432" t="s">
        <v>26</v>
      </c>
      <c r="K491" s="1121" t="s">
        <v>427</v>
      </c>
    </row>
    <row r="492" spans="1:11" x14ac:dyDescent="0.2">
      <c r="A492" s="1125"/>
      <c r="B492" s="1127"/>
      <c r="C492" s="1130"/>
      <c r="D492" s="1130"/>
      <c r="E492" s="1003"/>
      <c r="F492" s="1133"/>
      <c r="G492" s="1130"/>
      <c r="H492" s="1135"/>
      <c r="I492" s="1130"/>
      <c r="J492" s="435" t="s">
        <v>373</v>
      </c>
      <c r="K492" s="1122"/>
    </row>
    <row r="493" spans="1:11" x14ac:dyDescent="0.2">
      <c r="A493" s="1137"/>
      <c r="B493" s="1128"/>
      <c r="C493" s="1146"/>
      <c r="D493" s="1146"/>
      <c r="E493" s="1003"/>
      <c r="F493" s="1134"/>
      <c r="G493" s="1146"/>
      <c r="H493" s="1136"/>
      <c r="I493" s="1146"/>
      <c r="J493" s="436" t="s">
        <v>374</v>
      </c>
      <c r="K493" s="1123"/>
    </row>
    <row r="494" spans="1:11" x14ac:dyDescent="0.2">
      <c r="A494" s="1124">
        <v>19</v>
      </c>
      <c r="B494" s="1126" t="s">
        <v>428</v>
      </c>
      <c r="C494" s="1129">
        <v>32100</v>
      </c>
      <c r="D494" s="1129">
        <v>32100</v>
      </c>
      <c r="E494" s="1131" t="s">
        <v>25</v>
      </c>
      <c r="F494" s="1132" t="s">
        <v>425</v>
      </c>
      <c r="G494" s="1129">
        <v>32100</v>
      </c>
      <c r="H494" s="1131" t="s">
        <v>426</v>
      </c>
      <c r="I494" s="1129">
        <v>32100</v>
      </c>
      <c r="J494" s="432" t="s">
        <v>26</v>
      </c>
      <c r="K494" s="1121" t="s">
        <v>429</v>
      </c>
    </row>
    <row r="495" spans="1:11" x14ac:dyDescent="0.2">
      <c r="A495" s="1125"/>
      <c r="B495" s="1127"/>
      <c r="C495" s="1130"/>
      <c r="D495" s="1130"/>
      <c r="E495" s="1003"/>
      <c r="F495" s="1133"/>
      <c r="G495" s="1130"/>
      <c r="H495" s="1135"/>
      <c r="I495" s="1130"/>
      <c r="J495" s="435" t="s">
        <v>373</v>
      </c>
      <c r="K495" s="1122"/>
    </row>
    <row r="496" spans="1:11" x14ac:dyDescent="0.2">
      <c r="A496" s="1137"/>
      <c r="B496" s="1128"/>
      <c r="C496" s="1146"/>
      <c r="D496" s="1146"/>
      <c r="E496" s="1003"/>
      <c r="F496" s="1134"/>
      <c r="G496" s="1146"/>
      <c r="H496" s="1136"/>
      <c r="I496" s="1146"/>
      <c r="J496" s="436" t="s">
        <v>374</v>
      </c>
      <c r="K496" s="1123"/>
    </row>
    <row r="497" spans="1:11" x14ac:dyDescent="0.2">
      <c r="A497" s="1124">
        <v>20</v>
      </c>
      <c r="B497" s="1126" t="s">
        <v>1136</v>
      </c>
      <c r="C497" s="1129">
        <v>64200</v>
      </c>
      <c r="D497" s="1129">
        <v>64200</v>
      </c>
      <c r="E497" s="1131" t="s">
        <v>25</v>
      </c>
      <c r="F497" s="1132" t="s">
        <v>425</v>
      </c>
      <c r="G497" s="1129">
        <v>64200</v>
      </c>
      <c r="H497" s="1131" t="s">
        <v>426</v>
      </c>
      <c r="I497" s="1129">
        <v>64200</v>
      </c>
      <c r="J497" s="432" t="s">
        <v>26</v>
      </c>
      <c r="K497" s="1121" t="s">
        <v>430</v>
      </c>
    </row>
    <row r="498" spans="1:11" x14ac:dyDescent="0.2">
      <c r="A498" s="1125"/>
      <c r="B498" s="1127"/>
      <c r="C498" s="1130"/>
      <c r="D498" s="1130"/>
      <c r="E498" s="1003"/>
      <c r="F498" s="1133"/>
      <c r="G498" s="1130"/>
      <c r="H498" s="1135"/>
      <c r="I498" s="1130"/>
      <c r="J498" s="435" t="s">
        <v>373</v>
      </c>
      <c r="K498" s="1122"/>
    </row>
    <row r="499" spans="1:11" x14ac:dyDescent="0.2">
      <c r="A499" s="1137"/>
      <c r="B499" s="1128"/>
      <c r="C499" s="1146"/>
      <c r="D499" s="1146"/>
      <c r="E499" s="1004"/>
      <c r="F499" s="1134"/>
      <c r="G499" s="1146"/>
      <c r="H499" s="1136"/>
      <c r="I499" s="1146"/>
      <c r="J499" s="436" t="s">
        <v>374</v>
      </c>
      <c r="K499" s="1123"/>
    </row>
    <row r="500" spans="1:11" x14ac:dyDescent="0.2">
      <c r="A500" s="1124">
        <v>21</v>
      </c>
      <c r="B500" s="1126" t="s">
        <v>431</v>
      </c>
      <c r="C500" s="1129">
        <v>1091.4000000000001</v>
      </c>
      <c r="D500" s="1129">
        <v>1091.4000000000001</v>
      </c>
      <c r="E500" s="1131" t="s">
        <v>25</v>
      </c>
      <c r="F500" s="1132" t="s">
        <v>376</v>
      </c>
      <c r="G500" s="1129">
        <v>1091.4000000000001</v>
      </c>
      <c r="H500" s="1131" t="s">
        <v>137</v>
      </c>
      <c r="I500" s="1129">
        <v>1091.4000000000001</v>
      </c>
      <c r="J500" s="432" t="s">
        <v>26</v>
      </c>
      <c r="K500" s="1121" t="s">
        <v>432</v>
      </c>
    </row>
    <row r="501" spans="1:11" x14ac:dyDescent="0.2">
      <c r="A501" s="1125"/>
      <c r="B501" s="1127"/>
      <c r="C501" s="1130"/>
      <c r="D501" s="1130"/>
      <c r="E501" s="1003"/>
      <c r="F501" s="1133"/>
      <c r="G501" s="1130"/>
      <c r="H501" s="1135"/>
      <c r="I501" s="1130"/>
      <c r="J501" s="435" t="s">
        <v>373</v>
      </c>
      <c r="K501" s="1122"/>
    </row>
    <row r="502" spans="1:11" x14ac:dyDescent="0.2">
      <c r="A502" s="1137"/>
      <c r="B502" s="1128"/>
      <c r="C502" s="1146"/>
      <c r="D502" s="1146"/>
      <c r="E502" s="1003"/>
      <c r="F502" s="1134"/>
      <c r="G502" s="1146"/>
      <c r="H502" s="1136"/>
      <c r="I502" s="1146"/>
      <c r="J502" s="436" t="s">
        <v>374</v>
      </c>
      <c r="K502" s="1123"/>
    </row>
    <row r="503" spans="1:11" x14ac:dyDescent="0.2">
      <c r="A503" s="1124">
        <v>22</v>
      </c>
      <c r="B503" s="1126" t="s">
        <v>433</v>
      </c>
      <c r="C503" s="1129">
        <v>47818.3</v>
      </c>
      <c r="D503" s="1129">
        <v>47818.3</v>
      </c>
      <c r="E503" s="1131" t="s">
        <v>25</v>
      </c>
      <c r="F503" s="1132" t="s">
        <v>434</v>
      </c>
      <c r="G503" s="1129">
        <v>47818.3</v>
      </c>
      <c r="H503" s="1131" t="s">
        <v>435</v>
      </c>
      <c r="I503" s="1129">
        <v>47818.3</v>
      </c>
      <c r="J503" s="432" t="s">
        <v>26</v>
      </c>
      <c r="K503" s="1121" t="s">
        <v>436</v>
      </c>
    </row>
    <row r="504" spans="1:11" x14ac:dyDescent="0.2">
      <c r="A504" s="1125"/>
      <c r="B504" s="1127"/>
      <c r="C504" s="1130"/>
      <c r="D504" s="1130"/>
      <c r="E504" s="1003"/>
      <c r="F504" s="1133"/>
      <c r="G504" s="1130"/>
      <c r="H504" s="1135"/>
      <c r="I504" s="1130"/>
      <c r="J504" s="435" t="s">
        <v>373</v>
      </c>
      <c r="K504" s="1122"/>
    </row>
    <row r="505" spans="1:11" x14ac:dyDescent="0.2">
      <c r="A505" s="1137"/>
      <c r="B505" s="1128"/>
      <c r="C505" s="1146"/>
      <c r="D505" s="1146"/>
      <c r="E505" s="1003"/>
      <c r="F505" s="1134"/>
      <c r="G505" s="1146"/>
      <c r="H505" s="1136"/>
      <c r="I505" s="1146"/>
      <c r="J505" s="436" t="s">
        <v>374</v>
      </c>
      <c r="K505" s="1123"/>
    </row>
    <row r="506" spans="1:11" x14ac:dyDescent="0.2">
      <c r="A506" s="1124">
        <v>23</v>
      </c>
      <c r="B506" s="1126" t="s">
        <v>437</v>
      </c>
      <c r="C506" s="1129">
        <v>6238.1</v>
      </c>
      <c r="D506" s="1129">
        <v>6238.1</v>
      </c>
      <c r="E506" s="1131" t="s">
        <v>25</v>
      </c>
      <c r="F506" s="1132" t="s">
        <v>376</v>
      </c>
      <c r="G506" s="1129">
        <v>6238.1</v>
      </c>
      <c r="H506" s="1131" t="s">
        <v>137</v>
      </c>
      <c r="I506" s="1129">
        <v>6238.1</v>
      </c>
      <c r="J506" s="432" t="s">
        <v>26</v>
      </c>
      <c r="K506" s="1121" t="s">
        <v>438</v>
      </c>
    </row>
    <row r="507" spans="1:11" x14ac:dyDescent="0.2">
      <c r="A507" s="1125"/>
      <c r="B507" s="1127"/>
      <c r="C507" s="1130"/>
      <c r="D507" s="1130"/>
      <c r="E507" s="1003"/>
      <c r="F507" s="1133"/>
      <c r="G507" s="1130"/>
      <c r="H507" s="1135"/>
      <c r="I507" s="1130"/>
      <c r="J507" s="435" t="s">
        <v>373</v>
      </c>
      <c r="K507" s="1122"/>
    </row>
    <row r="508" spans="1:11" x14ac:dyDescent="0.2">
      <c r="A508" s="1137"/>
      <c r="B508" s="1128"/>
      <c r="C508" s="1146"/>
      <c r="D508" s="1146"/>
      <c r="E508" s="1003"/>
      <c r="F508" s="1134"/>
      <c r="G508" s="1146"/>
      <c r="H508" s="1136"/>
      <c r="I508" s="1146"/>
      <c r="J508" s="436" t="s">
        <v>374</v>
      </c>
      <c r="K508" s="1123"/>
    </row>
    <row r="509" spans="1:11" x14ac:dyDescent="0.2">
      <c r="A509" s="1124">
        <v>24</v>
      </c>
      <c r="B509" s="1126" t="s">
        <v>1137</v>
      </c>
      <c r="C509" s="1129">
        <v>2461</v>
      </c>
      <c r="D509" s="1129">
        <v>2461</v>
      </c>
      <c r="E509" s="1131" t="s">
        <v>25</v>
      </c>
      <c r="F509" s="1132" t="s">
        <v>383</v>
      </c>
      <c r="G509" s="1129">
        <v>2461</v>
      </c>
      <c r="H509" s="1131" t="s">
        <v>384</v>
      </c>
      <c r="I509" s="1129">
        <v>2461</v>
      </c>
      <c r="J509" s="432" t="s">
        <v>26</v>
      </c>
      <c r="K509" s="1121" t="s">
        <v>439</v>
      </c>
    </row>
    <row r="510" spans="1:11" x14ac:dyDescent="0.2">
      <c r="A510" s="1125"/>
      <c r="B510" s="1127"/>
      <c r="C510" s="1130"/>
      <c r="D510" s="1130"/>
      <c r="E510" s="1003"/>
      <c r="F510" s="1133"/>
      <c r="G510" s="1130"/>
      <c r="H510" s="1135"/>
      <c r="I510" s="1130"/>
      <c r="J510" s="435" t="s">
        <v>373</v>
      </c>
      <c r="K510" s="1122"/>
    </row>
    <row r="511" spans="1:11" x14ac:dyDescent="0.2">
      <c r="A511" s="1137"/>
      <c r="B511" s="1128"/>
      <c r="C511" s="1146"/>
      <c r="D511" s="1146"/>
      <c r="E511" s="1003"/>
      <c r="F511" s="1134"/>
      <c r="G511" s="1146"/>
      <c r="H511" s="1136"/>
      <c r="I511" s="1146"/>
      <c r="J511" s="436" t="s">
        <v>374</v>
      </c>
      <c r="K511" s="1123"/>
    </row>
    <row r="512" spans="1:11" x14ac:dyDescent="0.2">
      <c r="A512" s="1124">
        <v>25</v>
      </c>
      <c r="B512" s="1126" t="s">
        <v>1138</v>
      </c>
      <c r="C512" s="1129">
        <v>470800</v>
      </c>
      <c r="D512" s="1129">
        <v>470800</v>
      </c>
      <c r="E512" s="1131" t="s">
        <v>25</v>
      </c>
      <c r="F512" s="1132" t="s">
        <v>440</v>
      </c>
      <c r="G512" s="1129">
        <v>470800</v>
      </c>
      <c r="H512" s="1131" t="s">
        <v>441</v>
      </c>
      <c r="I512" s="1129">
        <v>470800</v>
      </c>
      <c r="J512" s="432" t="s">
        <v>26</v>
      </c>
      <c r="K512" s="1121" t="s">
        <v>442</v>
      </c>
    </row>
    <row r="513" spans="1:11" x14ac:dyDescent="0.2">
      <c r="A513" s="1125"/>
      <c r="B513" s="1127"/>
      <c r="C513" s="1130"/>
      <c r="D513" s="1130"/>
      <c r="E513" s="1003"/>
      <c r="F513" s="1133"/>
      <c r="G513" s="1130"/>
      <c r="H513" s="1135"/>
      <c r="I513" s="1130"/>
      <c r="J513" s="435" t="s">
        <v>373</v>
      </c>
      <c r="K513" s="1122"/>
    </row>
    <row r="514" spans="1:11" x14ac:dyDescent="0.2">
      <c r="A514" s="1137"/>
      <c r="B514" s="1128"/>
      <c r="C514" s="1146"/>
      <c r="D514" s="1146"/>
      <c r="E514" s="1004"/>
      <c r="F514" s="1134"/>
      <c r="G514" s="1146"/>
      <c r="H514" s="1136"/>
      <c r="I514" s="1146"/>
      <c r="J514" s="436" t="s">
        <v>374</v>
      </c>
      <c r="K514" s="1123"/>
    </row>
    <row r="515" spans="1:11" x14ac:dyDescent="0.2">
      <c r="A515" s="438"/>
      <c r="B515" s="277"/>
      <c r="C515" s="439"/>
      <c r="D515" s="439"/>
      <c r="E515" s="423"/>
      <c r="F515" s="440"/>
      <c r="G515" s="439"/>
      <c r="H515" s="441"/>
      <c r="I515" s="439"/>
      <c r="J515" s="442"/>
      <c r="K515" s="443"/>
    </row>
    <row r="516" spans="1:11" x14ac:dyDescent="0.2">
      <c r="A516" s="444"/>
      <c r="B516" s="444"/>
      <c r="C516" s="444"/>
      <c r="D516" s="444"/>
      <c r="E516" s="445"/>
      <c r="F516" s="1148"/>
      <c r="G516" s="1148"/>
      <c r="H516" s="1148"/>
      <c r="I516" s="447"/>
      <c r="J516" s="1149"/>
      <c r="K516" s="1149"/>
    </row>
    <row r="517" spans="1:11" x14ac:dyDescent="0.2">
      <c r="A517" s="326"/>
      <c r="B517" s="327"/>
      <c r="C517" s="330"/>
      <c r="D517" s="326"/>
      <c r="E517" s="448"/>
      <c r="F517" s="330"/>
      <c r="G517" s="331"/>
      <c r="H517" s="326"/>
      <c r="I517" s="332"/>
      <c r="J517" s="332"/>
      <c r="K517" s="429" t="s">
        <v>0</v>
      </c>
    </row>
    <row r="518" spans="1:11" x14ac:dyDescent="0.2">
      <c r="A518" s="1042" t="s">
        <v>52</v>
      </c>
      <c r="B518" s="1042"/>
      <c r="C518" s="1042"/>
      <c r="D518" s="1042"/>
      <c r="E518" s="1042"/>
      <c r="F518" s="1042"/>
      <c r="G518" s="1042"/>
      <c r="H518" s="1042"/>
      <c r="I518" s="1042"/>
      <c r="J518" s="1042"/>
      <c r="K518" s="1042"/>
    </row>
    <row r="519" spans="1:11" x14ac:dyDescent="0.2">
      <c r="A519" s="1042" t="s">
        <v>443</v>
      </c>
      <c r="B519" s="1042"/>
      <c r="C519" s="1042"/>
      <c r="D519" s="1042"/>
      <c r="E519" s="1042"/>
      <c r="F519" s="1042"/>
      <c r="G519" s="1042"/>
      <c r="H519" s="1042"/>
      <c r="I519" s="1042"/>
      <c r="J519" s="1042"/>
      <c r="K519" s="1042"/>
    </row>
    <row r="520" spans="1:11" x14ac:dyDescent="0.2">
      <c r="A520" s="1042" t="s">
        <v>280</v>
      </c>
      <c r="B520" s="1042"/>
      <c r="C520" s="1042"/>
      <c r="D520" s="1042"/>
      <c r="E520" s="1042"/>
      <c r="F520" s="1042"/>
      <c r="G520" s="1042"/>
      <c r="H520" s="1042"/>
      <c r="I520" s="1042"/>
      <c r="J520" s="1042"/>
      <c r="K520" s="1042"/>
    </row>
    <row r="521" spans="1:11" x14ac:dyDescent="0.2">
      <c r="A521" s="333"/>
      <c r="B521" s="334"/>
      <c r="C521" s="337"/>
      <c r="D521" s="333"/>
      <c r="E521" s="449"/>
      <c r="F521" s="337"/>
      <c r="G521" s="338"/>
      <c r="H521" s="333"/>
      <c r="I521" s="339"/>
      <c r="J521" s="339"/>
      <c r="K521" s="337"/>
    </row>
    <row r="522" spans="1:11" s="186" customFormat="1" x14ac:dyDescent="0.2">
      <c r="A522" s="959" t="s">
        <v>1</v>
      </c>
      <c r="B522" s="959" t="s">
        <v>43</v>
      </c>
      <c r="C522" s="961" t="s">
        <v>44</v>
      </c>
      <c r="D522" s="959" t="s">
        <v>45</v>
      </c>
      <c r="E522" s="960" t="s">
        <v>24</v>
      </c>
      <c r="F522" s="960" t="s">
        <v>46</v>
      </c>
      <c r="G522" s="960"/>
      <c r="H522" s="960" t="s">
        <v>7</v>
      </c>
      <c r="I522" s="960"/>
      <c r="J522" s="959" t="s">
        <v>47</v>
      </c>
      <c r="K522" s="961" t="s">
        <v>48</v>
      </c>
    </row>
    <row r="523" spans="1:11" s="186" customFormat="1" ht="63" x14ac:dyDescent="0.2">
      <c r="A523" s="959"/>
      <c r="B523" s="959"/>
      <c r="C523" s="962"/>
      <c r="D523" s="959"/>
      <c r="E523" s="960"/>
      <c r="F523" s="309" t="s">
        <v>10</v>
      </c>
      <c r="G523" s="288" t="s">
        <v>49</v>
      </c>
      <c r="H523" s="289" t="s">
        <v>12</v>
      </c>
      <c r="I523" s="288" t="s">
        <v>50</v>
      </c>
      <c r="J523" s="959"/>
      <c r="K523" s="962"/>
    </row>
    <row r="524" spans="1:11" x14ac:dyDescent="0.2">
      <c r="A524" s="1046" t="s">
        <v>51</v>
      </c>
      <c r="B524" s="1047"/>
      <c r="C524" s="1047"/>
      <c r="D524" s="1047"/>
      <c r="E524" s="1047"/>
      <c r="F524" s="1047"/>
      <c r="G524" s="1047"/>
      <c r="H524" s="1047"/>
      <c r="I524" s="1047"/>
      <c r="J524" s="1047"/>
      <c r="K524" s="1048"/>
    </row>
    <row r="525" spans="1:11" x14ac:dyDescent="0.2">
      <c r="A525" s="283"/>
      <c r="B525" s="285"/>
      <c r="C525" s="287"/>
      <c r="D525" s="187"/>
      <c r="E525" s="187"/>
      <c r="F525" s="318"/>
      <c r="G525" s="188"/>
      <c r="H525" s="287"/>
      <c r="I525" s="287"/>
      <c r="J525" s="287"/>
      <c r="K525" s="318"/>
    </row>
    <row r="526" spans="1:11" x14ac:dyDescent="0.2">
      <c r="A526" s="283"/>
      <c r="B526" s="116"/>
      <c r="C526" s="353"/>
      <c r="D526" s="354"/>
      <c r="E526" s="354"/>
      <c r="F526" s="319"/>
      <c r="G526" s="272"/>
      <c r="H526" s="353"/>
      <c r="I526" s="353"/>
      <c r="J526" s="353"/>
      <c r="K526" s="319"/>
    </row>
    <row r="528" spans="1:11" x14ac:dyDescent="0.2">
      <c r="H528" s="728"/>
    </row>
    <row r="529" spans="1:11" x14ac:dyDescent="0.2">
      <c r="H529" s="728"/>
    </row>
    <row r="530" spans="1:11" x14ac:dyDescent="0.2">
      <c r="H530" s="728"/>
    </row>
    <row r="531" spans="1:11" x14ac:dyDescent="0.2">
      <c r="H531" s="728"/>
    </row>
    <row r="532" spans="1:11" x14ac:dyDescent="0.2">
      <c r="H532" s="728"/>
    </row>
    <row r="533" spans="1:11" x14ac:dyDescent="0.2">
      <c r="H533" s="728"/>
    </row>
    <row r="534" spans="1:11" x14ac:dyDescent="0.2">
      <c r="H534" s="728"/>
    </row>
    <row r="535" spans="1:11" x14ac:dyDescent="0.2">
      <c r="H535" s="728"/>
    </row>
    <row r="536" spans="1:11" x14ac:dyDescent="0.2">
      <c r="H536" s="728"/>
    </row>
    <row r="537" spans="1:11" x14ac:dyDescent="0.2">
      <c r="H537" s="728"/>
    </row>
    <row r="538" spans="1:11" x14ac:dyDescent="0.2">
      <c r="H538" s="728"/>
    </row>
    <row r="539" spans="1:11" x14ac:dyDescent="0.2">
      <c r="H539" s="728"/>
    </row>
    <row r="540" spans="1:11" x14ac:dyDescent="0.2">
      <c r="H540" s="728"/>
    </row>
    <row r="541" spans="1:11" x14ac:dyDescent="0.2">
      <c r="H541" s="728"/>
    </row>
    <row r="542" spans="1:11" x14ac:dyDescent="0.2">
      <c r="H542" s="728"/>
    </row>
    <row r="544" spans="1:11" x14ac:dyDescent="0.2">
      <c r="A544" s="326"/>
      <c r="B544" s="327"/>
      <c r="C544" s="328"/>
      <c r="D544" s="329"/>
      <c r="E544" s="448"/>
      <c r="F544" s="330"/>
      <c r="G544" s="331"/>
      <c r="H544" s="326"/>
      <c r="I544" s="332"/>
      <c r="J544" s="332"/>
      <c r="K544" s="429" t="s">
        <v>0</v>
      </c>
    </row>
    <row r="545" spans="1:11" x14ac:dyDescent="0.2">
      <c r="A545" s="1042" t="s">
        <v>444</v>
      </c>
      <c r="B545" s="1042"/>
      <c r="C545" s="1042"/>
      <c r="D545" s="1042"/>
      <c r="E545" s="1042"/>
      <c r="F545" s="1042"/>
      <c r="G545" s="1042"/>
      <c r="H545" s="1042"/>
      <c r="I545" s="1042"/>
      <c r="J545" s="1042"/>
      <c r="K545" s="1042"/>
    </row>
    <row r="546" spans="1:11" x14ac:dyDescent="0.2">
      <c r="A546" s="1042" t="s">
        <v>445</v>
      </c>
      <c r="B546" s="1042"/>
      <c r="C546" s="1042"/>
      <c r="D546" s="1042"/>
      <c r="E546" s="1042"/>
      <c r="F546" s="1042"/>
      <c r="G546" s="1042"/>
      <c r="H546" s="1042"/>
      <c r="I546" s="1042"/>
      <c r="J546" s="1042"/>
      <c r="K546" s="1042"/>
    </row>
    <row r="547" spans="1:11" x14ac:dyDescent="0.2">
      <c r="A547" s="1042" t="s">
        <v>446</v>
      </c>
      <c r="B547" s="1042"/>
      <c r="C547" s="1042"/>
      <c r="D547" s="1042"/>
      <c r="E547" s="1042"/>
      <c r="F547" s="1042"/>
      <c r="G547" s="1042"/>
      <c r="H547" s="1042"/>
      <c r="I547" s="1042"/>
      <c r="J547" s="1042"/>
      <c r="K547" s="1042"/>
    </row>
    <row r="548" spans="1:11" x14ac:dyDescent="0.2">
      <c r="A548" s="333"/>
      <c r="B548" s="334"/>
      <c r="C548" s="335"/>
      <c r="D548" s="336"/>
      <c r="E548" s="449"/>
      <c r="F548" s="337"/>
      <c r="G548" s="338"/>
      <c r="H548" s="333"/>
      <c r="I548" s="339"/>
      <c r="J548" s="339"/>
      <c r="K548" s="337"/>
    </row>
    <row r="549" spans="1:11" s="186" customFormat="1" x14ac:dyDescent="0.2">
      <c r="A549" s="959" t="s">
        <v>1</v>
      </c>
      <c r="B549" s="959" t="s">
        <v>2</v>
      </c>
      <c r="C549" s="988" t="s">
        <v>3</v>
      </c>
      <c r="D549" s="988" t="s">
        <v>4</v>
      </c>
      <c r="E549" s="960" t="s">
        <v>5</v>
      </c>
      <c r="F549" s="960" t="s">
        <v>6</v>
      </c>
      <c r="G549" s="960"/>
      <c r="H549" s="960" t="s">
        <v>7</v>
      </c>
      <c r="I549" s="960"/>
      <c r="J549" s="959" t="s">
        <v>8</v>
      </c>
      <c r="K549" s="959" t="s">
        <v>9</v>
      </c>
    </row>
    <row r="550" spans="1:11" s="186" customFormat="1" ht="42" x14ac:dyDescent="0.2">
      <c r="A550" s="959"/>
      <c r="B550" s="959"/>
      <c r="C550" s="988"/>
      <c r="D550" s="988"/>
      <c r="E550" s="960"/>
      <c r="F550" s="309" t="s">
        <v>10</v>
      </c>
      <c r="G550" s="288" t="s">
        <v>11</v>
      </c>
      <c r="H550" s="289" t="s">
        <v>12</v>
      </c>
      <c r="I550" s="288" t="s">
        <v>13</v>
      </c>
      <c r="J550" s="959"/>
      <c r="K550" s="959"/>
    </row>
    <row r="551" spans="1:11" ht="168" x14ac:dyDescent="0.2">
      <c r="A551" s="283">
        <v>1</v>
      </c>
      <c r="B551" s="121" t="s">
        <v>447</v>
      </c>
      <c r="C551" s="122">
        <v>19350</v>
      </c>
      <c r="D551" s="286" t="s">
        <v>134</v>
      </c>
      <c r="E551" s="287" t="s">
        <v>102</v>
      </c>
      <c r="F551" s="320" t="s">
        <v>448</v>
      </c>
      <c r="G551" s="122">
        <v>20704.5</v>
      </c>
      <c r="H551" s="285" t="s">
        <v>448</v>
      </c>
      <c r="I551" s="122">
        <v>20704.5</v>
      </c>
      <c r="J551" s="344" t="s">
        <v>449</v>
      </c>
      <c r="K551" s="318" t="s">
        <v>450</v>
      </c>
    </row>
    <row r="552" spans="1:11" ht="147" x14ac:dyDescent="0.2">
      <c r="A552" s="283">
        <v>2</v>
      </c>
      <c r="B552" s="121" t="s">
        <v>451</v>
      </c>
      <c r="C552" s="122">
        <v>17800</v>
      </c>
      <c r="D552" s="286" t="s">
        <v>134</v>
      </c>
      <c r="E552" s="287" t="s">
        <v>102</v>
      </c>
      <c r="F552" s="320" t="s">
        <v>452</v>
      </c>
      <c r="G552" s="122">
        <v>19046</v>
      </c>
      <c r="H552" s="285" t="s">
        <v>453</v>
      </c>
      <c r="I552" s="122">
        <v>19046</v>
      </c>
      <c r="J552" s="344" t="s">
        <v>454</v>
      </c>
      <c r="K552" s="318" t="s">
        <v>455</v>
      </c>
    </row>
    <row r="554" spans="1:11" x14ac:dyDescent="0.2">
      <c r="H554" s="728"/>
    </row>
    <row r="555" spans="1:11" x14ac:dyDescent="0.2">
      <c r="H555" s="728"/>
    </row>
    <row r="556" spans="1:11" x14ac:dyDescent="0.2">
      <c r="H556" s="728"/>
    </row>
    <row r="557" spans="1:11" x14ac:dyDescent="0.2">
      <c r="H557" s="728"/>
    </row>
    <row r="558" spans="1:11" x14ac:dyDescent="0.2">
      <c r="H558" s="728"/>
    </row>
    <row r="559" spans="1:11" x14ac:dyDescent="0.2">
      <c r="H559" s="728"/>
    </row>
    <row r="560" spans="1:11" x14ac:dyDescent="0.2">
      <c r="H560" s="728"/>
    </row>
    <row r="561" spans="1:11" x14ac:dyDescent="0.2">
      <c r="H561" s="728"/>
    </row>
    <row r="562" spans="1:11" x14ac:dyDescent="0.2">
      <c r="H562" s="728"/>
    </row>
    <row r="563" spans="1:11" x14ac:dyDescent="0.2">
      <c r="H563" s="728"/>
    </row>
    <row r="564" spans="1:11" x14ac:dyDescent="0.2">
      <c r="H564" s="728"/>
    </row>
    <row r="565" spans="1:11" x14ac:dyDescent="0.2">
      <c r="H565" s="728"/>
    </row>
    <row r="566" spans="1:11" x14ac:dyDescent="0.2">
      <c r="H566" s="728"/>
    </row>
    <row r="567" spans="1:11" x14ac:dyDescent="0.2">
      <c r="H567" s="728"/>
    </row>
    <row r="568" spans="1:11" x14ac:dyDescent="0.2">
      <c r="H568" s="728"/>
    </row>
    <row r="569" spans="1:11" x14ac:dyDescent="0.2">
      <c r="H569" s="554"/>
    </row>
    <row r="570" spans="1:11" x14ac:dyDescent="0.2">
      <c r="H570" s="728"/>
    </row>
    <row r="571" spans="1:11" x14ac:dyDescent="0.2">
      <c r="H571" s="554"/>
    </row>
    <row r="572" spans="1:11" x14ac:dyDescent="0.2">
      <c r="A572" s="326"/>
      <c r="B572" s="348"/>
      <c r="C572" s="330"/>
      <c r="D572" s="326"/>
      <c r="E572" s="448"/>
      <c r="F572" s="330"/>
      <c r="G572" s="331"/>
      <c r="H572" s="326"/>
      <c r="I572" s="332"/>
      <c r="J572" s="332"/>
      <c r="K572" s="429" t="s">
        <v>0</v>
      </c>
    </row>
    <row r="573" spans="1:11" x14ac:dyDescent="0.2">
      <c r="A573" s="1042" t="s">
        <v>52</v>
      </c>
      <c r="B573" s="1042"/>
      <c r="C573" s="1042"/>
      <c r="D573" s="1042"/>
      <c r="E573" s="1042"/>
      <c r="F573" s="1042"/>
      <c r="G573" s="1042"/>
      <c r="H573" s="1042"/>
      <c r="I573" s="1042"/>
      <c r="J573" s="1042"/>
      <c r="K573" s="1042"/>
    </row>
    <row r="574" spans="1:11" x14ac:dyDescent="0.2">
      <c r="A574" s="1092" t="s">
        <v>456</v>
      </c>
      <c r="B574" s="1092"/>
      <c r="C574" s="1092"/>
      <c r="D574" s="1092"/>
      <c r="E574" s="1092"/>
      <c r="F574" s="1092"/>
      <c r="G574" s="1092"/>
      <c r="H574" s="1092"/>
      <c r="I574" s="1092"/>
      <c r="J574" s="1092"/>
      <c r="K574" s="1092"/>
    </row>
    <row r="575" spans="1:11" x14ac:dyDescent="0.2">
      <c r="A575" s="1092" t="s">
        <v>280</v>
      </c>
      <c r="B575" s="1092"/>
      <c r="C575" s="1092"/>
      <c r="D575" s="1092"/>
      <c r="E575" s="1092"/>
      <c r="F575" s="1092"/>
      <c r="G575" s="1092"/>
      <c r="H575" s="1092"/>
      <c r="I575" s="1092"/>
      <c r="J575" s="1092"/>
      <c r="K575" s="1092"/>
    </row>
    <row r="576" spans="1:11" x14ac:dyDescent="0.2">
      <c r="A576" s="1092" t="s">
        <v>102</v>
      </c>
      <c r="B576" s="1092"/>
      <c r="C576" s="1092"/>
      <c r="D576" s="1092"/>
      <c r="E576" s="1092"/>
      <c r="F576" s="1092"/>
      <c r="G576" s="1092"/>
      <c r="H576" s="1092"/>
      <c r="I576" s="1092"/>
      <c r="J576" s="1092"/>
      <c r="K576" s="1092"/>
    </row>
    <row r="577" spans="1:11" x14ac:dyDescent="0.2">
      <c r="A577" s="296"/>
      <c r="B577" s="445"/>
      <c r="C577" s="445"/>
      <c r="D577" s="296"/>
      <c r="E577" s="296"/>
      <c r="F577" s="446"/>
      <c r="G577" s="296"/>
      <c r="H577" s="296"/>
      <c r="I577" s="445"/>
      <c r="J577" s="445"/>
      <c r="K577" s="446"/>
    </row>
    <row r="578" spans="1:11" s="186" customFormat="1" x14ac:dyDescent="0.2">
      <c r="A578" s="1150" t="s">
        <v>1</v>
      </c>
      <c r="B578" s="1150" t="s">
        <v>2</v>
      </c>
      <c r="C578" s="1010" t="s">
        <v>457</v>
      </c>
      <c r="D578" s="1150" t="s">
        <v>458</v>
      </c>
      <c r="E578" s="1151" t="s">
        <v>5</v>
      </c>
      <c r="F578" s="1012" t="s">
        <v>6</v>
      </c>
      <c r="G578" s="1013"/>
      <c r="H578" s="1152" t="s">
        <v>7</v>
      </c>
      <c r="I578" s="1153"/>
      <c r="J578" s="1150" t="s">
        <v>8</v>
      </c>
      <c r="K578" s="1010" t="s">
        <v>9</v>
      </c>
    </row>
    <row r="579" spans="1:11" s="186" customFormat="1" ht="63" x14ac:dyDescent="0.2">
      <c r="A579" s="1150"/>
      <c r="B579" s="1150"/>
      <c r="C579" s="1011"/>
      <c r="D579" s="1150"/>
      <c r="E579" s="1151"/>
      <c r="F579" s="315" t="s">
        <v>10</v>
      </c>
      <c r="G579" s="270" t="s">
        <v>459</v>
      </c>
      <c r="H579" s="293" t="s">
        <v>12</v>
      </c>
      <c r="I579" s="292" t="s">
        <v>460</v>
      </c>
      <c r="J579" s="1150"/>
      <c r="K579" s="1011"/>
    </row>
    <row r="580" spans="1:11" ht="274.5" customHeight="1" x14ac:dyDescent="0.2">
      <c r="A580" s="284">
        <v>1</v>
      </c>
      <c r="B580" s="271" t="s">
        <v>461</v>
      </c>
      <c r="C580" s="271">
        <v>9450</v>
      </c>
      <c r="D580" s="271">
        <v>10111.5</v>
      </c>
      <c r="E580" s="272" t="s">
        <v>102</v>
      </c>
      <c r="F580" s="437" t="s">
        <v>462</v>
      </c>
      <c r="G580" s="271">
        <f>9400*1.07</f>
        <v>10058</v>
      </c>
      <c r="H580" s="116" t="s">
        <v>462</v>
      </c>
      <c r="I580" s="271">
        <f>9400*1.07</f>
        <v>10058</v>
      </c>
      <c r="J580" s="271" t="s">
        <v>463</v>
      </c>
      <c r="K580" s="319" t="s">
        <v>464</v>
      </c>
    </row>
    <row r="581" spans="1:11" ht="252" x14ac:dyDescent="0.2">
      <c r="A581" s="284">
        <v>2</v>
      </c>
      <c r="B581" s="271" t="s">
        <v>465</v>
      </c>
      <c r="C581" s="271">
        <v>466500</v>
      </c>
      <c r="D581" s="271">
        <v>498979.52</v>
      </c>
      <c r="E581" s="272" t="s">
        <v>102</v>
      </c>
      <c r="F581" s="437" t="s">
        <v>466</v>
      </c>
      <c r="G581" s="271">
        <f>452345.92*1.07</f>
        <v>484010.13440000004</v>
      </c>
      <c r="H581" s="116" t="s">
        <v>466</v>
      </c>
      <c r="I581" s="271">
        <f>452345.92*1.07</f>
        <v>484010.13440000004</v>
      </c>
      <c r="J581" s="271" t="s">
        <v>463</v>
      </c>
      <c r="K581" s="319" t="s">
        <v>467</v>
      </c>
    </row>
    <row r="582" spans="1:11" ht="252" x14ac:dyDescent="0.2">
      <c r="A582" s="284">
        <v>3</v>
      </c>
      <c r="B582" s="271" t="s">
        <v>468</v>
      </c>
      <c r="C582" s="271">
        <v>5200</v>
      </c>
      <c r="D582" s="271">
        <v>4800</v>
      </c>
      <c r="E582" s="272" t="s">
        <v>102</v>
      </c>
      <c r="F582" s="437" t="s">
        <v>469</v>
      </c>
      <c r="G582" s="271">
        <f>4500*1.07</f>
        <v>4815</v>
      </c>
      <c r="H582" s="116" t="s">
        <v>469</v>
      </c>
      <c r="I582" s="271">
        <f>4500*1.07</f>
        <v>4815</v>
      </c>
      <c r="J582" s="271" t="s">
        <v>463</v>
      </c>
      <c r="K582" s="319" t="s">
        <v>470</v>
      </c>
    </row>
    <row r="583" spans="1:11" ht="261.75" customHeight="1" x14ac:dyDescent="0.2">
      <c r="A583" s="284">
        <v>4</v>
      </c>
      <c r="B583" s="271" t="s">
        <v>471</v>
      </c>
      <c r="C583" s="271">
        <v>6670</v>
      </c>
      <c r="D583" s="271">
        <v>6302.3</v>
      </c>
      <c r="E583" s="272" t="s">
        <v>102</v>
      </c>
      <c r="F583" s="437" t="s">
        <v>469</v>
      </c>
      <c r="G583" s="271">
        <f>5800*1.07</f>
        <v>6206</v>
      </c>
      <c r="H583" s="116" t="s">
        <v>469</v>
      </c>
      <c r="I583" s="271">
        <f>5800*1.07</f>
        <v>6206</v>
      </c>
      <c r="J583" s="271" t="s">
        <v>463</v>
      </c>
      <c r="K583" s="319" t="s">
        <v>472</v>
      </c>
    </row>
    <row r="584" spans="1:11" x14ac:dyDescent="0.2">
      <c r="A584" s="381"/>
      <c r="B584" s="450"/>
      <c r="C584" s="380"/>
      <c r="D584" s="379"/>
      <c r="E584" s="379"/>
      <c r="F584" s="796"/>
      <c r="G584" s="451"/>
      <c r="H584" s="379"/>
      <c r="I584" s="718" t="s">
        <v>1256</v>
      </c>
      <c r="J584" s="717"/>
      <c r="K584" s="234"/>
    </row>
    <row r="586" spans="1:11" x14ac:dyDescent="0.2">
      <c r="A586" s="326"/>
      <c r="B586" s="327"/>
      <c r="C586" s="330"/>
      <c r="D586" s="326"/>
      <c r="E586" s="448"/>
      <c r="F586" s="330"/>
      <c r="G586" s="452"/>
      <c r="H586" s="326"/>
      <c r="I586" s="453"/>
      <c r="J586" s="453"/>
      <c r="K586" s="429" t="s">
        <v>0</v>
      </c>
    </row>
    <row r="587" spans="1:11" s="186" customFormat="1" x14ac:dyDescent="0.2">
      <c r="A587" s="955" t="s">
        <v>473</v>
      </c>
      <c r="B587" s="955"/>
      <c r="C587" s="955"/>
      <c r="D587" s="955"/>
      <c r="E587" s="955"/>
      <c r="F587" s="955"/>
      <c r="G587" s="955"/>
      <c r="H587" s="955"/>
      <c r="I587" s="955"/>
      <c r="J587" s="955"/>
      <c r="K587" s="955"/>
    </row>
    <row r="588" spans="1:11" s="186" customFormat="1" x14ac:dyDescent="0.2">
      <c r="A588" s="955" t="s">
        <v>474</v>
      </c>
      <c r="B588" s="955"/>
      <c r="C588" s="955"/>
      <c r="D588" s="955"/>
      <c r="E588" s="955"/>
      <c r="F588" s="955"/>
      <c r="G588" s="955"/>
      <c r="H588" s="955"/>
      <c r="I588" s="955"/>
      <c r="J588" s="955"/>
      <c r="K588" s="955"/>
    </row>
    <row r="589" spans="1:11" s="186" customFormat="1" x14ac:dyDescent="0.2">
      <c r="A589" s="955" t="s">
        <v>475</v>
      </c>
      <c r="B589" s="955"/>
      <c r="C589" s="955"/>
      <c r="D589" s="955"/>
      <c r="E589" s="955"/>
      <c r="F589" s="955"/>
      <c r="G589" s="955"/>
      <c r="H589" s="955"/>
      <c r="I589" s="955"/>
      <c r="J589" s="955"/>
      <c r="K589" s="955"/>
    </row>
    <row r="590" spans="1:11" s="186" customFormat="1" x14ac:dyDescent="0.2">
      <c r="A590" s="16"/>
      <c r="B590" s="260"/>
      <c r="C590" s="182"/>
      <c r="D590" s="16"/>
      <c r="E590" s="274"/>
      <c r="F590" s="182"/>
      <c r="G590" s="275"/>
      <c r="H590" s="16"/>
      <c r="I590" s="276"/>
      <c r="J590" s="276"/>
      <c r="K590" s="182"/>
    </row>
    <row r="591" spans="1:11" s="186" customFormat="1" x14ac:dyDescent="0.2">
      <c r="A591" s="959" t="s">
        <v>1</v>
      </c>
      <c r="B591" s="959" t="s">
        <v>2</v>
      </c>
      <c r="C591" s="961" t="s">
        <v>3</v>
      </c>
      <c r="D591" s="959" t="s">
        <v>4</v>
      </c>
      <c r="E591" s="960" t="s">
        <v>5</v>
      </c>
      <c r="F591" s="960" t="s">
        <v>6</v>
      </c>
      <c r="G591" s="960"/>
      <c r="H591" s="960" t="s">
        <v>7</v>
      </c>
      <c r="I591" s="960"/>
      <c r="J591" s="959" t="s">
        <v>8</v>
      </c>
      <c r="K591" s="961" t="s">
        <v>9</v>
      </c>
    </row>
    <row r="592" spans="1:11" s="186" customFormat="1" ht="42" x14ac:dyDescent="0.2">
      <c r="A592" s="959"/>
      <c r="B592" s="959"/>
      <c r="C592" s="962"/>
      <c r="D592" s="959"/>
      <c r="E592" s="960"/>
      <c r="F592" s="309" t="s">
        <v>10</v>
      </c>
      <c r="G592" s="288" t="s">
        <v>11</v>
      </c>
      <c r="H592" s="289" t="s">
        <v>12</v>
      </c>
      <c r="I592" s="288" t="s">
        <v>13</v>
      </c>
      <c r="J592" s="959"/>
      <c r="K592" s="962"/>
    </row>
    <row r="593" spans="1:11" x14ac:dyDescent="0.2">
      <c r="A593" s="283">
        <v>1</v>
      </c>
      <c r="B593" s="285" t="s">
        <v>336</v>
      </c>
      <c r="C593" s="454"/>
      <c r="D593" s="455"/>
      <c r="E593" s="456"/>
      <c r="F593" s="457"/>
      <c r="G593" s="454"/>
      <c r="H593" s="457"/>
      <c r="I593" s="454"/>
      <c r="J593" s="456"/>
      <c r="K593" s="456"/>
    </row>
    <row r="594" spans="1:11" x14ac:dyDescent="0.2">
      <c r="A594" s="283"/>
      <c r="B594" s="285"/>
      <c r="C594" s="458"/>
      <c r="D594" s="459"/>
      <c r="E594" s="459"/>
      <c r="F594" s="318"/>
      <c r="G594" s="460"/>
      <c r="H594" s="458"/>
      <c r="I594" s="458"/>
      <c r="J594" s="458"/>
      <c r="K594" s="318"/>
    </row>
    <row r="596" spans="1:11" x14ac:dyDescent="0.2">
      <c r="H596" s="554"/>
    </row>
    <row r="597" spans="1:11" x14ac:dyDescent="0.2">
      <c r="H597" s="554"/>
    </row>
    <row r="598" spans="1:11" x14ac:dyDescent="0.2">
      <c r="H598" s="728"/>
    </row>
    <row r="599" spans="1:11" x14ac:dyDescent="0.2">
      <c r="H599" s="554"/>
    </row>
    <row r="601" spans="1:11" s="186" customFormat="1" x14ac:dyDescent="0.2">
      <c r="A601" s="1154" t="s">
        <v>52</v>
      </c>
      <c r="B601" s="1154"/>
      <c r="C601" s="1154"/>
      <c r="D601" s="1154"/>
      <c r="E601" s="1154"/>
      <c r="F601" s="1154"/>
      <c r="G601" s="1154"/>
      <c r="H601" s="1154"/>
      <c r="I601" s="1154"/>
      <c r="J601" s="1154"/>
      <c r="K601" s="1154"/>
    </row>
    <row r="602" spans="1:11" s="186" customFormat="1" x14ac:dyDescent="0.2">
      <c r="A602" s="1154" t="s">
        <v>476</v>
      </c>
      <c r="B602" s="1154"/>
      <c r="C602" s="1154"/>
      <c r="D602" s="1154"/>
      <c r="E602" s="1154"/>
      <c r="F602" s="1154"/>
      <c r="G602" s="1154"/>
      <c r="H602" s="1154"/>
      <c r="I602" s="1154"/>
      <c r="J602" s="1154"/>
      <c r="K602" s="1154"/>
    </row>
    <row r="603" spans="1:11" s="186" customFormat="1" x14ac:dyDescent="0.2">
      <c r="A603" s="1155" t="s">
        <v>477</v>
      </c>
      <c r="B603" s="1155"/>
      <c r="C603" s="1155"/>
      <c r="D603" s="1155"/>
      <c r="E603" s="1155"/>
      <c r="F603" s="1155"/>
      <c r="G603" s="1155"/>
      <c r="H603" s="1155"/>
      <c r="I603" s="1155"/>
      <c r="J603" s="1155"/>
      <c r="K603" s="1155"/>
    </row>
    <row r="604" spans="1:11" s="186" customFormat="1" x14ac:dyDescent="0.2">
      <c r="A604" s="44"/>
      <c r="B604" s="461"/>
      <c r="C604" s="462"/>
      <c r="D604" s="463"/>
      <c r="E604" s="464"/>
      <c r="F604" s="797"/>
      <c r="G604" s="465"/>
      <c r="H604" s="466"/>
      <c r="I604" s="467"/>
      <c r="J604" s="200"/>
      <c r="K604" s="468"/>
    </row>
    <row r="605" spans="1:11" s="186" customFormat="1" x14ac:dyDescent="0.2">
      <c r="A605" s="1010" t="s">
        <v>1</v>
      </c>
      <c r="B605" s="1010" t="s">
        <v>62</v>
      </c>
      <c r="C605" s="1157" t="s">
        <v>478</v>
      </c>
      <c r="D605" s="1157" t="s">
        <v>479</v>
      </c>
      <c r="E605" s="1058" t="s">
        <v>65</v>
      </c>
      <c r="F605" s="960" t="s">
        <v>6</v>
      </c>
      <c r="G605" s="960"/>
      <c r="H605" s="960" t="s">
        <v>7</v>
      </c>
      <c r="I605" s="960"/>
      <c r="J605" s="1010" t="s">
        <v>8</v>
      </c>
      <c r="K605" s="1010" t="s">
        <v>480</v>
      </c>
    </row>
    <row r="606" spans="1:11" s="186" customFormat="1" x14ac:dyDescent="0.2">
      <c r="A606" s="1156"/>
      <c r="B606" s="1156"/>
      <c r="C606" s="1158"/>
      <c r="D606" s="1158"/>
      <c r="E606" s="1160"/>
      <c r="F606" s="1010" t="s">
        <v>10</v>
      </c>
      <c r="G606" s="469" t="s">
        <v>481</v>
      </c>
      <c r="H606" s="1005" t="s">
        <v>12</v>
      </c>
      <c r="I606" s="470" t="s">
        <v>482</v>
      </c>
      <c r="J606" s="1156"/>
      <c r="K606" s="1156"/>
    </row>
    <row r="607" spans="1:11" s="186" customFormat="1" x14ac:dyDescent="0.2">
      <c r="A607" s="1011"/>
      <c r="B607" s="1011"/>
      <c r="C607" s="1159"/>
      <c r="D607" s="1159"/>
      <c r="E607" s="1059"/>
      <c r="F607" s="1011"/>
      <c r="G607" s="471" t="s">
        <v>483</v>
      </c>
      <c r="H607" s="1006"/>
      <c r="I607" s="472" t="s">
        <v>484</v>
      </c>
      <c r="J607" s="1011"/>
      <c r="K607" s="1011"/>
    </row>
    <row r="608" spans="1:11" ht="105" x14ac:dyDescent="0.2">
      <c r="A608" s="59">
        <v>1</v>
      </c>
      <c r="B608" s="473" t="s">
        <v>485</v>
      </c>
      <c r="C608" s="474">
        <v>4000000</v>
      </c>
      <c r="D608" s="475">
        <v>4279866</v>
      </c>
      <c r="E608" s="476" t="s">
        <v>486</v>
      </c>
      <c r="F608" s="83" t="s">
        <v>487</v>
      </c>
      <c r="G608" s="477" t="s">
        <v>488</v>
      </c>
      <c r="H608" s="478" t="s">
        <v>489</v>
      </c>
      <c r="I608" s="477">
        <v>3265000</v>
      </c>
      <c r="J608" s="479" t="s">
        <v>490</v>
      </c>
      <c r="K608" s="479" t="s">
        <v>491</v>
      </c>
    </row>
    <row r="611" spans="1:11" x14ac:dyDescent="0.2">
      <c r="A611" s="13"/>
      <c r="C611" s="328"/>
      <c r="D611" s="329"/>
      <c r="E611" s="355"/>
      <c r="G611" s="331"/>
      <c r="I611" s="332"/>
      <c r="J611" s="332"/>
      <c r="K611" s="385" t="s">
        <v>0</v>
      </c>
    </row>
    <row r="612" spans="1:11" x14ac:dyDescent="0.2">
      <c r="A612" s="1078" t="s">
        <v>52</v>
      </c>
      <c r="B612" s="1078"/>
      <c r="C612" s="1078"/>
      <c r="D612" s="1078"/>
      <c r="E612" s="1078"/>
      <c r="F612" s="1078"/>
      <c r="G612" s="1078"/>
      <c r="H612" s="1078"/>
      <c r="I612" s="1078"/>
      <c r="J612" s="1078"/>
      <c r="K612" s="1078"/>
    </row>
    <row r="613" spans="1:11" x14ac:dyDescent="0.2">
      <c r="A613" s="1078" t="s">
        <v>492</v>
      </c>
      <c r="B613" s="1078"/>
      <c r="C613" s="1078"/>
      <c r="D613" s="1078"/>
      <c r="E613" s="1078"/>
      <c r="F613" s="1078"/>
      <c r="G613" s="1078"/>
      <c r="H613" s="1078"/>
      <c r="I613" s="1078"/>
      <c r="J613" s="1078"/>
      <c r="K613" s="1078"/>
    </row>
    <row r="614" spans="1:11" x14ac:dyDescent="0.2">
      <c r="A614" s="1078" t="s">
        <v>493</v>
      </c>
      <c r="B614" s="1078"/>
      <c r="C614" s="1078"/>
      <c r="D614" s="1078"/>
      <c r="E614" s="1078"/>
      <c r="F614" s="1078"/>
      <c r="G614" s="1078"/>
      <c r="H614" s="1078"/>
      <c r="I614" s="1078"/>
      <c r="J614" s="1078"/>
      <c r="K614" s="1078"/>
    </row>
    <row r="615" spans="1:11" x14ac:dyDescent="0.2">
      <c r="A615" s="333"/>
      <c r="B615" s="334"/>
      <c r="C615" s="335"/>
      <c r="D615" s="336"/>
      <c r="E615" s="449"/>
      <c r="F615" s="337"/>
      <c r="G615" s="338"/>
      <c r="H615" s="333"/>
      <c r="I615" s="339"/>
      <c r="J615" s="339"/>
      <c r="K615" s="337"/>
    </row>
    <row r="616" spans="1:11" s="186" customFormat="1" x14ac:dyDescent="0.2">
      <c r="A616" s="959" t="s">
        <v>1</v>
      </c>
      <c r="B616" s="959" t="s">
        <v>2</v>
      </c>
      <c r="C616" s="988" t="s">
        <v>3</v>
      </c>
      <c r="D616" s="988" t="s">
        <v>4</v>
      </c>
      <c r="E616" s="960" t="s">
        <v>5</v>
      </c>
      <c r="F616" s="960" t="s">
        <v>6</v>
      </c>
      <c r="G616" s="960"/>
      <c r="H616" s="960" t="s">
        <v>7</v>
      </c>
      <c r="I616" s="960"/>
      <c r="J616" s="959" t="s">
        <v>8</v>
      </c>
      <c r="K616" s="959" t="s">
        <v>9</v>
      </c>
    </row>
    <row r="617" spans="1:11" s="186" customFormat="1" ht="42" x14ac:dyDescent="0.2">
      <c r="A617" s="959"/>
      <c r="B617" s="959"/>
      <c r="C617" s="988"/>
      <c r="D617" s="988"/>
      <c r="E617" s="960"/>
      <c r="F617" s="309" t="s">
        <v>10</v>
      </c>
      <c r="G617" s="288" t="s">
        <v>11</v>
      </c>
      <c r="H617" s="289" t="s">
        <v>12</v>
      </c>
      <c r="I617" s="288" t="s">
        <v>13</v>
      </c>
      <c r="J617" s="959"/>
      <c r="K617" s="959"/>
    </row>
    <row r="618" spans="1:11" ht="231" x14ac:dyDescent="0.2">
      <c r="A618" s="480">
        <v>1</v>
      </c>
      <c r="B618" s="481" t="s">
        <v>542</v>
      </c>
      <c r="C618" s="14">
        <v>1712</v>
      </c>
      <c r="D618" s="15" t="s">
        <v>134</v>
      </c>
      <c r="E618" s="366" t="s">
        <v>25</v>
      </c>
      <c r="F618" s="320" t="s">
        <v>543</v>
      </c>
      <c r="G618" s="120">
        <v>1712</v>
      </c>
      <c r="H618" s="285" t="s">
        <v>543</v>
      </c>
      <c r="I618" s="120">
        <v>1712</v>
      </c>
      <c r="J618" s="481" t="s">
        <v>544</v>
      </c>
      <c r="K618" s="552" t="s">
        <v>134</v>
      </c>
    </row>
    <row r="620" spans="1:11" x14ac:dyDescent="0.2">
      <c r="H620" s="554"/>
    </row>
    <row r="621" spans="1:11" x14ac:dyDescent="0.2">
      <c r="H621" s="554"/>
    </row>
    <row r="622" spans="1:11" x14ac:dyDescent="0.2">
      <c r="H622" s="554"/>
    </row>
    <row r="623" spans="1:11" x14ac:dyDescent="0.2">
      <c r="H623" s="554"/>
    </row>
    <row r="624" spans="1:11" x14ac:dyDescent="0.2">
      <c r="H624" s="554"/>
    </row>
    <row r="625" spans="1:11" x14ac:dyDescent="0.2">
      <c r="H625" s="554"/>
    </row>
    <row r="626" spans="1:11" x14ac:dyDescent="0.2">
      <c r="H626" s="554"/>
    </row>
    <row r="628" spans="1:11" x14ac:dyDescent="0.2">
      <c r="A628" s="13"/>
      <c r="C628" s="328"/>
      <c r="D628" s="329"/>
      <c r="E628" s="355"/>
      <c r="G628" s="331"/>
      <c r="I628" s="332"/>
      <c r="J628" s="332"/>
      <c r="K628" s="385" t="s">
        <v>0</v>
      </c>
    </row>
    <row r="629" spans="1:11" x14ac:dyDescent="0.2">
      <c r="A629" s="1078" t="s">
        <v>27</v>
      </c>
      <c r="B629" s="1078"/>
      <c r="C629" s="1078"/>
      <c r="D629" s="1078"/>
      <c r="E629" s="1078"/>
      <c r="F629" s="1078"/>
      <c r="G629" s="1078"/>
      <c r="H629" s="1078"/>
      <c r="I629" s="1078"/>
      <c r="J629" s="1078"/>
      <c r="K629" s="1078"/>
    </row>
    <row r="630" spans="1:11" x14ac:dyDescent="0.2">
      <c r="A630" s="1078" t="s">
        <v>494</v>
      </c>
      <c r="B630" s="1078"/>
      <c r="C630" s="1078"/>
      <c r="D630" s="1078"/>
      <c r="E630" s="1078"/>
      <c r="F630" s="1078"/>
      <c r="G630" s="1078"/>
      <c r="H630" s="1078"/>
      <c r="I630" s="1078"/>
      <c r="J630" s="1078"/>
      <c r="K630" s="1078"/>
    </row>
    <row r="631" spans="1:11" x14ac:dyDescent="0.2">
      <c r="A631" s="1078" t="s">
        <v>495</v>
      </c>
      <c r="B631" s="1078"/>
      <c r="C631" s="1078"/>
      <c r="D631" s="1078"/>
      <c r="E631" s="1078"/>
      <c r="F631" s="1078"/>
      <c r="G631" s="1078"/>
      <c r="H631" s="1078"/>
      <c r="I631" s="1078"/>
      <c r="J631" s="1078"/>
      <c r="K631" s="1078"/>
    </row>
    <row r="632" spans="1:11" x14ac:dyDescent="0.2">
      <c r="A632" s="333"/>
      <c r="B632" s="334"/>
      <c r="C632" s="335"/>
      <c r="D632" s="336"/>
      <c r="E632" s="449"/>
      <c r="F632" s="337"/>
      <c r="G632" s="338"/>
      <c r="H632" s="333"/>
      <c r="I632" s="339"/>
      <c r="J632" s="339"/>
      <c r="K632" s="337"/>
    </row>
    <row r="633" spans="1:11" s="186" customFormat="1" x14ac:dyDescent="0.2">
      <c r="A633" s="959" t="s">
        <v>1</v>
      </c>
      <c r="B633" s="959" t="s">
        <v>2</v>
      </c>
      <c r="C633" s="988" t="s">
        <v>3</v>
      </c>
      <c r="D633" s="988" t="s">
        <v>4</v>
      </c>
      <c r="E633" s="960" t="s">
        <v>5</v>
      </c>
      <c r="F633" s="960" t="s">
        <v>6</v>
      </c>
      <c r="G633" s="960"/>
      <c r="H633" s="960" t="s">
        <v>7</v>
      </c>
      <c r="I633" s="960"/>
      <c r="J633" s="959" t="s">
        <v>8</v>
      </c>
      <c r="K633" s="959" t="s">
        <v>9</v>
      </c>
    </row>
    <row r="634" spans="1:11" s="186" customFormat="1" ht="42" x14ac:dyDescent="0.2">
      <c r="A634" s="959"/>
      <c r="B634" s="959"/>
      <c r="C634" s="988"/>
      <c r="D634" s="988"/>
      <c r="E634" s="960"/>
      <c r="F634" s="309" t="s">
        <v>10</v>
      </c>
      <c r="G634" s="288" t="s">
        <v>11</v>
      </c>
      <c r="H634" s="289" t="s">
        <v>12</v>
      </c>
      <c r="I634" s="288" t="s">
        <v>13</v>
      </c>
      <c r="J634" s="959"/>
      <c r="K634" s="959"/>
    </row>
    <row r="635" spans="1:11" ht="105" x14ac:dyDescent="0.2">
      <c r="A635" s="283">
        <v>1</v>
      </c>
      <c r="B635" s="285" t="s">
        <v>496</v>
      </c>
      <c r="C635" s="287">
        <v>56710</v>
      </c>
      <c r="D635" s="187">
        <v>56710</v>
      </c>
      <c r="E635" s="187" t="s">
        <v>102</v>
      </c>
      <c r="F635" s="318" t="s">
        <v>497</v>
      </c>
      <c r="G635" s="188">
        <v>56710</v>
      </c>
      <c r="H635" s="283" t="s">
        <v>497</v>
      </c>
      <c r="I635" s="287">
        <v>56710</v>
      </c>
      <c r="J635" s="287" t="s">
        <v>498</v>
      </c>
      <c r="K635" s="318" t="s">
        <v>499</v>
      </c>
    </row>
    <row r="637" spans="1:11" x14ac:dyDescent="0.2">
      <c r="A637" s="13"/>
      <c r="C637" s="328"/>
      <c r="D637" s="329"/>
      <c r="E637" s="355"/>
      <c r="G637" s="331"/>
      <c r="I637" s="332"/>
      <c r="J637" s="332"/>
      <c r="K637" s="385" t="s">
        <v>0</v>
      </c>
    </row>
    <row r="638" spans="1:11" x14ac:dyDescent="0.2">
      <c r="A638" s="1078" t="s">
        <v>52</v>
      </c>
      <c r="B638" s="1078"/>
      <c r="C638" s="1078"/>
      <c r="D638" s="1078"/>
      <c r="E638" s="1078"/>
      <c r="F638" s="1078"/>
      <c r="G638" s="1078"/>
      <c r="H638" s="1078"/>
      <c r="I638" s="1078"/>
      <c r="J638" s="1078"/>
      <c r="K638" s="1078"/>
    </row>
    <row r="639" spans="1:11" x14ac:dyDescent="0.2">
      <c r="A639" s="1078" t="s">
        <v>500</v>
      </c>
      <c r="B639" s="1078"/>
      <c r="C639" s="1078"/>
      <c r="D639" s="1078"/>
      <c r="E639" s="1078"/>
      <c r="F639" s="1078"/>
      <c r="G639" s="1078"/>
      <c r="H639" s="1078"/>
      <c r="I639" s="1078"/>
      <c r="J639" s="1078"/>
      <c r="K639" s="1078"/>
    </row>
    <row r="640" spans="1:11" x14ac:dyDescent="0.2">
      <c r="A640" s="333"/>
      <c r="B640" s="334"/>
      <c r="C640" s="335"/>
      <c r="D640" s="336"/>
      <c r="E640" s="449"/>
      <c r="F640" s="337"/>
      <c r="G640" s="338"/>
      <c r="H640" s="333"/>
      <c r="I640" s="339"/>
      <c r="J640" s="339"/>
      <c r="K640" s="337"/>
    </row>
    <row r="641" spans="1:11" s="186" customFormat="1" x14ac:dyDescent="0.2">
      <c r="A641" s="959" t="s">
        <v>1</v>
      </c>
      <c r="B641" s="959" t="s">
        <v>2</v>
      </c>
      <c r="C641" s="988" t="s">
        <v>3</v>
      </c>
      <c r="D641" s="988" t="s">
        <v>4</v>
      </c>
      <c r="E641" s="960" t="s">
        <v>5</v>
      </c>
      <c r="F641" s="960" t="s">
        <v>6</v>
      </c>
      <c r="G641" s="960"/>
      <c r="H641" s="960" t="s">
        <v>7</v>
      </c>
      <c r="I641" s="960"/>
      <c r="J641" s="959" t="s">
        <v>8</v>
      </c>
      <c r="K641" s="959" t="s">
        <v>9</v>
      </c>
    </row>
    <row r="642" spans="1:11" s="186" customFormat="1" ht="42" x14ac:dyDescent="0.2">
      <c r="A642" s="959"/>
      <c r="B642" s="959"/>
      <c r="C642" s="988"/>
      <c r="D642" s="988"/>
      <c r="E642" s="960"/>
      <c r="F642" s="309" t="s">
        <v>10</v>
      </c>
      <c r="G642" s="288" t="s">
        <v>11</v>
      </c>
      <c r="H642" s="289" t="s">
        <v>12</v>
      </c>
      <c r="I642" s="288" t="s">
        <v>13</v>
      </c>
      <c r="J642" s="959"/>
      <c r="K642" s="959"/>
    </row>
    <row r="643" spans="1:11" ht="84" x14ac:dyDescent="0.2">
      <c r="A643" s="124">
        <v>1</v>
      </c>
      <c r="B643" s="401" t="s">
        <v>501</v>
      </c>
      <c r="C643" s="389">
        <v>2210</v>
      </c>
      <c r="D643" s="202" t="s">
        <v>134</v>
      </c>
      <c r="E643" s="7" t="s">
        <v>502</v>
      </c>
      <c r="F643" s="482" t="s">
        <v>503</v>
      </c>
      <c r="G643" s="389">
        <v>2210</v>
      </c>
      <c r="H643" s="482" t="s">
        <v>504</v>
      </c>
      <c r="I643" s="389">
        <v>2210</v>
      </c>
      <c r="J643" s="401" t="s">
        <v>505</v>
      </c>
      <c r="K643" s="349" t="s">
        <v>506</v>
      </c>
    </row>
    <row r="644" spans="1:11" ht="42" x14ac:dyDescent="0.2">
      <c r="A644" s="206"/>
      <c r="B644" s="404"/>
      <c r="C644" s="483"/>
      <c r="D644" s="484"/>
      <c r="E644" s="483"/>
      <c r="F644" s="485" t="s">
        <v>507</v>
      </c>
      <c r="G644" s="483"/>
      <c r="H644" s="485" t="s">
        <v>508</v>
      </c>
      <c r="I644" s="483"/>
      <c r="J644" s="486" t="s">
        <v>509</v>
      </c>
      <c r="K644" s="350" t="s">
        <v>510</v>
      </c>
    </row>
    <row r="645" spans="1:11" ht="84" x14ac:dyDescent="0.2">
      <c r="A645" s="206"/>
      <c r="B645" s="404" t="s">
        <v>511</v>
      </c>
      <c r="C645" s="483"/>
      <c r="D645" s="484"/>
      <c r="E645" s="483"/>
      <c r="F645" s="485" t="s">
        <v>512</v>
      </c>
      <c r="G645" s="483"/>
      <c r="H645" s="485"/>
      <c r="I645" s="483"/>
      <c r="J645" s="487" t="s">
        <v>513</v>
      </c>
      <c r="K645" s="350"/>
    </row>
    <row r="646" spans="1:11" ht="42" x14ac:dyDescent="0.2">
      <c r="A646" s="228"/>
      <c r="B646" s="232"/>
      <c r="C646" s="488"/>
      <c r="D646" s="489"/>
      <c r="E646" s="488"/>
      <c r="F646" s="490"/>
      <c r="G646" s="488"/>
      <c r="H646" s="490"/>
      <c r="I646" s="488"/>
      <c r="J646" s="491" t="s">
        <v>514</v>
      </c>
      <c r="K646" s="351"/>
    </row>
    <row r="647" spans="1:11" ht="63" x14ac:dyDescent="0.2">
      <c r="A647" s="7">
        <v>2</v>
      </c>
      <c r="B647" s="401" t="s">
        <v>501</v>
      </c>
      <c r="C647" s="389">
        <v>2766</v>
      </c>
      <c r="D647" s="492" t="s">
        <v>134</v>
      </c>
      <c r="E647" s="7" t="s">
        <v>502</v>
      </c>
      <c r="F647" s="482" t="s">
        <v>515</v>
      </c>
      <c r="G647" s="492">
        <v>1426</v>
      </c>
      <c r="H647" s="482" t="s">
        <v>515</v>
      </c>
      <c r="I647" s="389">
        <v>2766</v>
      </c>
      <c r="J647" s="401" t="s">
        <v>516</v>
      </c>
      <c r="K647" s="349" t="s">
        <v>517</v>
      </c>
    </row>
    <row r="648" spans="1:11" ht="42" x14ac:dyDescent="0.2">
      <c r="A648" s="493"/>
      <c r="B648" s="404" t="s">
        <v>518</v>
      </c>
      <c r="C648" s="483"/>
      <c r="D648" s="494"/>
      <c r="E648" s="493"/>
      <c r="F648" s="485" t="s">
        <v>519</v>
      </c>
      <c r="G648" s="224"/>
      <c r="H648" s="495" t="s">
        <v>519</v>
      </c>
      <c r="I648" s="483"/>
      <c r="J648" s="404" t="s">
        <v>509</v>
      </c>
      <c r="K648" s="350" t="s">
        <v>520</v>
      </c>
    </row>
    <row r="649" spans="1:11" ht="105" x14ac:dyDescent="0.2">
      <c r="A649" s="493"/>
      <c r="B649" s="404" t="s">
        <v>521</v>
      </c>
      <c r="C649" s="483"/>
      <c r="D649" s="494"/>
      <c r="E649" s="493"/>
      <c r="F649" s="485" t="s">
        <v>522</v>
      </c>
      <c r="G649" s="224"/>
      <c r="H649" s="495" t="s">
        <v>522</v>
      </c>
      <c r="I649" s="483"/>
      <c r="J649" s="404" t="s">
        <v>523</v>
      </c>
      <c r="K649" s="350"/>
    </row>
    <row r="650" spans="1:11" ht="84" x14ac:dyDescent="0.2">
      <c r="A650" s="493"/>
      <c r="B650" s="404" t="s">
        <v>524</v>
      </c>
      <c r="C650" s="483"/>
      <c r="D650" s="494"/>
      <c r="E650" s="493"/>
      <c r="F650" s="485" t="s">
        <v>525</v>
      </c>
      <c r="G650" s="224">
        <v>1340</v>
      </c>
      <c r="H650" s="495" t="s">
        <v>525</v>
      </c>
      <c r="I650" s="483"/>
      <c r="J650" s="404" t="s">
        <v>526</v>
      </c>
      <c r="K650" s="350"/>
    </row>
    <row r="651" spans="1:11" ht="84" x14ac:dyDescent="0.2">
      <c r="A651" s="493"/>
      <c r="B651" s="404" t="s">
        <v>527</v>
      </c>
      <c r="C651" s="483"/>
      <c r="D651" s="494"/>
      <c r="E651" s="493"/>
      <c r="F651" s="485" t="s">
        <v>528</v>
      </c>
      <c r="G651" s="224"/>
      <c r="H651" s="495" t="s">
        <v>528</v>
      </c>
      <c r="I651" s="483"/>
      <c r="J651" s="404" t="s">
        <v>529</v>
      </c>
      <c r="K651" s="350"/>
    </row>
    <row r="652" spans="1:11" ht="63" x14ac:dyDescent="0.2">
      <c r="A652" s="493"/>
      <c r="B652" s="404" t="s">
        <v>530</v>
      </c>
      <c r="C652" s="483"/>
      <c r="D652" s="494"/>
      <c r="E652" s="493"/>
      <c r="F652" s="350"/>
      <c r="G652" s="224"/>
      <c r="H652" s="493"/>
      <c r="I652" s="483"/>
      <c r="J652" s="78" t="s">
        <v>531</v>
      </c>
      <c r="K652" s="350"/>
    </row>
    <row r="653" spans="1:11" ht="105" x14ac:dyDescent="0.2">
      <c r="A653" s="493"/>
      <c r="B653" s="404"/>
      <c r="C653" s="483"/>
      <c r="D653" s="494"/>
      <c r="E653" s="493"/>
      <c r="F653" s="350"/>
      <c r="G653" s="224"/>
      <c r="H653" s="493"/>
      <c r="I653" s="483"/>
      <c r="J653" s="404" t="s">
        <v>532</v>
      </c>
      <c r="K653" s="350"/>
    </row>
    <row r="654" spans="1:11" x14ac:dyDescent="0.2">
      <c r="A654" s="496"/>
      <c r="B654" s="405"/>
      <c r="C654" s="488"/>
      <c r="D654" s="497"/>
      <c r="E654" s="496"/>
      <c r="F654" s="351"/>
      <c r="G654" s="229"/>
      <c r="H654" s="496"/>
      <c r="I654" s="488"/>
      <c r="J654" s="405" t="s">
        <v>533</v>
      </c>
      <c r="K654" s="351"/>
    </row>
    <row r="655" spans="1:11" ht="105" x14ac:dyDescent="0.2">
      <c r="A655" s="7">
        <v>3</v>
      </c>
      <c r="B655" s="401" t="s">
        <v>501</v>
      </c>
      <c r="C655" s="389">
        <v>2025</v>
      </c>
      <c r="D655" s="492" t="s">
        <v>134</v>
      </c>
      <c r="E655" s="7" t="s">
        <v>502</v>
      </c>
      <c r="F655" s="401" t="s">
        <v>534</v>
      </c>
      <c r="G655" s="492">
        <v>2025</v>
      </c>
      <c r="H655" s="498" t="s">
        <v>534</v>
      </c>
      <c r="I655" s="389">
        <v>2025</v>
      </c>
      <c r="J655" s="401" t="s">
        <v>535</v>
      </c>
      <c r="K655" s="349" t="s">
        <v>536</v>
      </c>
    </row>
    <row r="656" spans="1:11" ht="42" x14ac:dyDescent="0.2">
      <c r="A656" s="493"/>
      <c r="B656" s="404" t="s">
        <v>537</v>
      </c>
      <c r="C656" s="483"/>
      <c r="D656" s="494"/>
      <c r="E656" s="493"/>
      <c r="F656" s="404" t="s">
        <v>538</v>
      </c>
      <c r="G656" s="224"/>
      <c r="H656" s="493" t="s">
        <v>538</v>
      </c>
      <c r="I656" s="483"/>
      <c r="J656" s="404" t="s">
        <v>539</v>
      </c>
      <c r="K656" s="350" t="s">
        <v>540</v>
      </c>
    </row>
    <row r="657" spans="1:11" ht="42" x14ac:dyDescent="0.2">
      <c r="A657" s="496"/>
      <c r="B657" s="405" t="s">
        <v>541</v>
      </c>
      <c r="C657" s="488"/>
      <c r="D657" s="497"/>
      <c r="E657" s="496"/>
      <c r="F657" s="351"/>
      <c r="G657" s="229"/>
      <c r="H657" s="496"/>
      <c r="I657" s="405"/>
      <c r="J657" s="405"/>
      <c r="K657" s="351"/>
    </row>
    <row r="659" spans="1:11" x14ac:dyDescent="0.2">
      <c r="H659" s="728"/>
    </row>
    <row r="660" spans="1:11" x14ac:dyDescent="0.2">
      <c r="H660" s="728"/>
    </row>
    <row r="661" spans="1:11" x14ac:dyDescent="0.2">
      <c r="H661" s="728"/>
    </row>
    <row r="662" spans="1:11" x14ac:dyDescent="0.2">
      <c r="H662" s="728"/>
    </row>
    <row r="663" spans="1:11" x14ac:dyDescent="0.2">
      <c r="H663" s="728"/>
    </row>
    <row r="664" spans="1:11" x14ac:dyDescent="0.2">
      <c r="H664" s="728"/>
    </row>
    <row r="665" spans="1:11" x14ac:dyDescent="0.2">
      <c r="H665" s="728"/>
    </row>
    <row r="666" spans="1:11" x14ac:dyDescent="0.2">
      <c r="H666" s="728"/>
    </row>
    <row r="667" spans="1:11" x14ac:dyDescent="0.2">
      <c r="H667" s="728"/>
    </row>
    <row r="669" spans="1:11" x14ac:dyDescent="0.2">
      <c r="A669" s="29"/>
      <c r="B669" s="499"/>
      <c r="C669" s="25"/>
      <c r="D669" s="500"/>
      <c r="E669" s="501"/>
      <c r="F669" s="42"/>
      <c r="G669" s="502"/>
      <c r="H669" s="29"/>
      <c r="I669" s="503"/>
      <c r="J669" s="502"/>
      <c r="K669" s="851" t="s">
        <v>0</v>
      </c>
    </row>
    <row r="670" spans="1:11" x14ac:dyDescent="0.2">
      <c r="A670" s="955" t="s">
        <v>52</v>
      </c>
      <c r="B670" s="955"/>
      <c r="C670" s="955"/>
      <c r="D670" s="955"/>
      <c r="E670" s="955"/>
      <c r="F670" s="955"/>
      <c r="G670" s="955"/>
      <c r="H670" s="955"/>
      <c r="I670" s="955"/>
      <c r="J670" s="955"/>
      <c r="K670" s="955"/>
    </row>
    <row r="671" spans="1:11" x14ac:dyDescent="0.2">
      <c r="A671" s="955" t="s">
        <v>545</v>
      </c>
      <c r="B671" s="955"/>
      <c r="C671" s="955"/>
      <c r="D671" s="955"/>
      <c r="E671" s="955"/>
      <c r="F671" s="955"/>
      <c r="G671" s="955"/>
      <c r="H671" s="955"/>
      <c r="I671" s="955"/>
      <c r="J671" s="955"/>
      <c r="K671" s="955"/>
    </row>
    <row r="672" spans="1:11" x14ac:dyDescent="0.2">
      <c r="A672" s="955" t="s">
        <v>54</v>
      </c>
      <c r="B672" s="955"/>
      <c r="C672" s="955"/>
      <c r="D672" s="955"/>
      <c r="E672" s="955"/>
      <c r="F672" s="955"/>
      <c r="G672" s="955"/>
      <c r="H672" s="955"/>
      <c r="I672" s="955"/>
      <c r="J672" s="955"/>
      <c r="K672" s="955"/>
    </row>
    <row r="673" spans="1:11" x14ac:dyDescent="0.2">
      <c r="A673" s="16"/>
      <c r="B673" s="260"/>
      <c r="C673" s="32"/>
      <c r="D673" s="261"/>
      <c r="E673" s="274"/>
      <c r="F673" s="182"/>
      <c r="G673" s="73"/>
      <c r="H673" s="16"/>
      <c r="I673" s="113"/>
      <c r="J673" s="73"/>
      <c r="K673" s="182"/>
    </row>
    <row r="674" spans="1:11" x14ac:dyDescent="0.2">
      <c r="A674" s="959" t="s">
        <v>1</v>
      </c>
      <c r="B674" s="959" t="s">
        <v>2</v>
      </c>
      <c r="C674" s="988" t="s">
        <v>3</v>
      </c>
      <c r="D674" s="988" t="s">
        <v>4</v>
      </c>
      <c r="E674" s="960" t="s">
        <v>5</v>
      </c>
      <c r="F674" s="960" t="s">
        <v>6</v>
      </c>
      <c r="G674" s="960"/>
      <c r="H674" s="960" t="s">
        <v>7</v>
      </c>
      <c r="I674" s="960"/>
      <c r="J674" s="959" t="s">
        <v>8</v>
      </c>
      <c r="K674" s="959" t="s">
        <v>9</v>
      </c>
    </row>
    <row r="675" spans="1:11" ht="42" x14ac:dyDescent="0.2">
      <c r="A675" s="959"/>
      <c r="B675" s="959"/>
      <c r="C675" s="988"/>
      <c r="D675" s="988"/>
      <c r="E675" s="960"/>
      <c r="F675" s="309" t="s">
        <v>10</v>
      </c>
      <c r="G675" s="288" t="s">
        <v>11</v>
      </c>
      <c r="H675" s="289" t="s">
        <v>12</v>
      </c>
      <c r="I675" s="288" t="s">
        <v>13</v>
      </c>
      <c r="J675" s="959"/>
      <c r="K675" s="959"/>
    </row>
    <row r="676" spans="1:11" ht="147" x14ac:dyDescent="0.2">
      <c r="A676" s="283">
        <v>1</v>
      </c>
      <c r="B676" s="345" t="s">
        <v>1139</v>
      </c>
      <c r="C676" s="504">
        <v>12600</v>
      </c>
      <c r="D676" s="505">
        <v>12600</v>
      </c>
      <c r="E676" s="287" t="s">
        <v>25</v>
      </c>
      <c r="F676" s="320" t="s">
        <v>546</v>
      </c>
      <c r="G676" s="505">
        <v>12600</v>
      </c>
      <c r="H676" s="285" t="s">
        <v>546</v>
      </c>
      <c r="I676" s="504">
        <v>12600</v>
      </c>
      <c r="J676" s="287" t="s">
        <v>26</v>
      </c>
      <c r="K676" s="318" t="s">
        <v>547</v>
      </c>
    </row>
    <row r="677" spans="1:11" x14ac:dyDescent="0.2">
      <c r="A677" s="283"/>
      <c r="B677" s="121"/>
      <c r="C677" s="123"/>
      <c r="D677" s="364"/>
      <c r="E677" s="287"/>
      <c r="F677" s="507" t="s">
        <v>548</v>
      </c>
      <c r="G677" s="506">
        <v>14580</v>
      </c>
      <c r="H677" s="285"/>
      <c r="I677" s="122"/>
      <c r="J677" s="287"/>
      <c r="K677" s="318"/>
    </row>
    <row r="678" spans="1:11" x14ac:dyDescent="0.2">
      <c r="A678" s="283"/>
      <c r="B678" s="121"/>
      <c r="C678" s="123"/>
      <c r="D678" s="364"/>
      <c r="E678" s="287"/>
      <c r="F678" s="507" t="s">
        <v>549</v>
      </c>
      <c r="G678" s="506">
        <v>13800</v>
      </c>
      <c r="H678" s="285"/>
      <c r="I678" s="122"/>
      <c r="J678" s="287"/>
      <c r="K678" s="318"/>
    </row>
    <row r="679" spans="1:11" ht="126" x14ac:dyDescent="0.2">
      <c r="A679" s="284">
        <v>2</v>
      </c>
      <c r="B679" s="345" t="s">
        <v>550</v>
      </c>
      <c r="C679" s="504">
        <v>17100</v>
      </c>
      <c r="D679" s="505">
        <v>17100</v>
      </c>
      <c r="E679" s="353" t="s">
        <v>25</v>
      </c>
      <c r="F679" s="437" t="s">
        <v>546</v>
      </c>
      <c r="G679" s="505">
        <v>17100</v>
      </c>
      <c r="H679" s="116" t="s">
        <v>546</v>
      </c>
      <c r="I679" s="504">
        <v>17100</v>
      </c>
      <c r="J679" s="353" t="s">
        <v>26</v>
      </c>
      <c r="K679" s="319" t="s">
        <v>551</v>
      </c>
    </row>
    <row r="680" spans="1:11" x14ac:dyDescent="0.2">
      <c r="A680" s="366"/>
      <c r="B680" s="121"/>
      <c r="C680" s="123"/>
      <c r="D680" s="364"/>
      <c r="E680" s="365"/>
      <c r="F680" s="507" t="s">
        <v>548</v>
      </c>
      <c r="G680" s="506">
        <v>18300</v>
      </c>
      <c r="H680" s="365"/>
      <c r="I680" s="121"/>
      <c r="J680" s="365"/>
      <c r="K680" s="318"/>
    </row>
    <row r="681" spans="1:11" x14ac:dyDescent="0.2">
      <c r="A681" s="366"/>
      <c r="B681" s="121"/>
      <c r="C681" s="123"/>
      <c r="D681" s="364"/>
      <c r="E681" s="365"/>
      <c r="F681" s="507" t="s">
        <v>549</v>
      </c>
      <c r="G681" s="506">
        <v>17880</v>
      </c>
      <c r="H681" s="365"/>
      <c r="I681" s="121"/>
      <c r="J681" s="365"/>
      <c r="K681" s="318"/>
    </row>
    <row r="682" spans="1:11" ht="63" x14ac:dyDescent="0.2">
      <c r="A682" s="366">
        <v>3</v>
      </c>
      <c r="B682" s="327" t="s">
        <v>552</v>
      </c>
      <c r="C682" s="123">
        <v>6141.8</v>
      </c>
      <c r="D682" s="364">
        <v>6141.8</v>
      </c>
      <c r="E682" s="353" t="s">
        <v>25</v>
      </c>
      <c r="F682" s="320" t="s">
        <v>553</v>
      </c>
      <c r="G682" s="364">
        <v>6141.8</v>
      </c>
      <c r="H682" s="285" t="s">
        <v>553</v>
      </c>
      <c r="I682" s="123">
        <v>6141.8</v>
      </c>
      <c r="J682" s="353" t="s">
        <v>554</v>
      </c>
      <c r="K682" s="319" t="s">
        <v>555</v>
      </c>
    </row>
    <row r="683" spans="1:11" ht="42" x14ac:dyDescent="0.2">
      <c r="A683" s="366">
        <v>4</v>
      </c>
      <c r="B683" s="121" t="s">
        <v>556</v>
      </c>
      <c r="C683" s="123">
        <v>1498</v>
      </c>
      <c r="D683" s="364">
        <v>1498</v>
      </c>
      <c r="E683" s="353" t="s">
        <v>25</v>
      </c>
      <c r="F683" s="320" t="s">
        <v>557</v>
      </c>
      <c r="G683" s="364">
        <v>1498</v>
      </c>
      <c r="H683" s="285" t="s">
        <v>557</v>
      </c>
      <c r="I683" s="123">
        <v>1498</v>
      </c>
      <c r="J683" s="353" t="s">
        <v>554</v>
      </c>
      <c r="K683" s="319" t="s">
        <v>558</v>
      </c>
    </row>
    <row r="684" spans="1:11" ht="105" x14ac:dyDescent="0.2">
      <c r="A684" s="366">
        <v>5</v>
      </c>
      <c r="B684" s="125" t="s">
        <v>1140</v>
      </c>
      <c r="C684" s="504">
        <v>10000</v>
      </c>
      <c r="D684" s="505">
        <v>10000</v>
      </c>
      <c r="E684" s="366" t="s">
        <v>25</v>
      </c>
      <c r="F684" s="320" t="s">
        <v>546</v>
      </c>
      <c r="G684" s="505">
        <v>10000</v>
      </c>
      <c r="H684" s="285" t="s">
        <v>546</v>
      </c>
      <c r="I684" s="504">
        <v>10000</v>
      </c>
      <c r="J684" s="366" t="s">
        <v>26</v>
      </c>
      <c r="K684" s="319" t="s">
        <v>559</v>
      </c>
    </row>
    <row r="685" spans="1:11" x14ac:dyDescent="0.2">
      <c r="A685" s="366"/>
      <c r="B685" s="121"/>
      <c r="C685" s="123"/>
      <c r="D685" s="364"/>
      <c r="E685" s="365"/>
      <c r="F685" s="507" t="s">
        <v>548</v>
      </c>
      <c r="G685" s="506">
        <v>11830</v>
      </c>
      <c r="H685" s="365"/>
      <c r="I685" s="121"/>
      <c r="J685" s="365"/>
      <c r="K685" s="318"/>
    </row>
    <row r="686" spans="1:11" x14ac:dyDescent="0.2">
      <c r="A686" s="366"/>
      <c r="B686" s="121"/>
      <c r="C686" s="123"/>
      <c r="D686" s="364"/>
      <c r="E686" s="365"/>
      <c r="F686" s="507" t="s">
        <v>549</v>
      </c>
      <c r="G686" s="506">
        <v>10900</v>
      </c>
      <c r="H686" s="365"/>
      <c r="I686" s="121"/>
      <c r="J686" s="365"/>
      <c r="K686" s="318"/>
    </row>
    <row r="688" spans="1:11" x14ac:dyDescent="0.2">
      <c r="H688" s="728"/>
    </row>
    <row r="689" spans="1:11" x14ac:dyDescent="0.2">
      <c r="H689" s="728"/>
    </row>
    <row r="690" spans="1:11" x14ac:dyDescent="0.2">
      <c r="H690" s="728"/>
    </row>
    <row r="692" spans="1:11" x14ac:dyDescent="0.2">
      <c r="A692" s="29"/>
      <c r="B692" s="499"/>
      <c r="C692" s="25"/>
      <c r="D692" s="500"/>
      <c r="E692" s="501"/>
      <c r="F692" s="42"/>
      <c r="G692" s="502"/>
      <c r="H692" s="29"/>
      <c r="I692" s="503"/>
      <c r="J692" s="502"/>
      <c r="K692" s="851" t="s">
        <v>0</v>
      </c>
    </row>
    <row r="693" spans="1:11" x14ac:dyDescent="0.2">
      <c r="A693" s="955" t="s">
        <v>52</v>
      </c>
      <c r="B693" s="955"/>
      <c r="C693" s="955"/>
      <c r="D693" s="955"/>
      <c r="E693" s="955"/>
      <c r="F693" s="955"/>
      <c r="G693" s="955"/>
      <c r="H693" s="955"/>
      <c r="I693" s="955"/>
      <c r="J693" s="955"/>
      <c r="K693" s="955"/>
    </row>
    <row r="694" spans="1:11" x14ac:dyDescent="0.2">
      <c r="A694" s="955" t="s">
        <v>560</v>
      </c>
      <c r="B694" s="955"/>
      <c r="C694" s="955"/>
      <c r="D694" s="955"/>
      <c r="E694" s="955"/>
      <c r="F694" s="955"/>
      <c r="G694" s="955"/>
      <c r="H694" s="955"/>
      <c r="I694" s="955"/>
      <c r="J694" s="955"/>
      <c r="K694" s="955"/>
    </row>
    <row r="695" spans="1:11" x14ac:dyDescent="0.2">
      <c r="A695" s="955" t="s">
        <v>561</v>
      </c>
      <c r="B695" s="955"/>
      <c r="C695" s="955"/>
      <c r="D695" s="955"/>
      <c r="E695" s="955"/>
      <c r="F695" s="955"/>
      <c r="G695" s="955"/>
      <c r="H695" s="955"/>
      <c r="I695" s="955"/>
      <c r="J695" s="955"/>
      <c r="K695" s="955"/>
    </row>
    <row r="696" spans="1:11" x14ac:dyDescent="0.2">
      <c r="A696" s="16"/>
      <c r="B696" s="260"/>
      <c r="C696" s="32"/>
      <c r="D696" s="261"/>
      <c r="E696" s="274"/>
      <c r="F696" s="182"/>
      <c r="G696" s="73"/>
      <c r="H696" s="16"/>
      <c r="I696" s="113"/>
      <c r="J696" s="73"/>
      <c r="K696" s="182"/>
    </row>
    <row r="697" spans="1:11" x14ac:dyDescent="0.2">
      <c r="A697" s="959" t="s">
        <v>1</v>
      </c>
      <c r="B697" s="959" t="s">
        <v>2</v>
      </c>
      <c r="C697" s="988" t="s">
        <v>3</v>
      </c>
      <c r="D697" s="988" t="s">
        <v>4</v>
      </c>
      <c r="E697" s="960" t="s">
        <v>5</v>
      </c>
      <c r="F697" s="960" t="s">
        <v>6</v>
      </c>
      <c r="G697" s="960"/>
      <c r="H697" s="960" t="s">
        <v>7</v>
      </c>
      <c r="I697" s="960"/>
      <c r="J697" s="959" t="s">
        <v>8</v>
      </c>
      <c r="K697" s="959" t="s">
        <v>9</v>
      </c>
    </row>
    <row r="698" spans="1:11" ht="42" x14ac:dyDescent="0.2">
      <c r="A698" s="961"/>
      <c r="B698" s="961"/>
      <c r="C698" s="1108"/>
      <c r="D698" s="1108"/>
      <c r="E698" s="1058"/>
      <c r="F698" s="312" t="s">
        <v>10</v>
      </c>
      <c r="G698" s="290" t="s">
        <v>11</v>
      </c>
      <c r="H698" s="303" t="s">
        <v>12</v>
      </c>
      <c r="I698" s="290" t="s">
        <v>13</v>
      </c>
      <c r="J698" s="961"/>
      <c r="K698" s="961"/>
    </row>
    <row r="699" spans="1:11" ht="84" x14ac:dyDescent="0.2">
      <c r="A699" s="2">
        <v>1</v>
      </c>
      <c r="B699" s="180" t="s">
        <v>1141</v>
      </c>
      <c r="C699" s="18">
        <v>406600</v>
      </c>
      <c r="D699" s="19">
        <v>395431</v>
      </c>
      <c r="E699" s="20" t="s">
        <v>25</v>
      </c>
      <c r="F699" s="180" t="s">
        <v>562</v>
      </c>
      <c r="G699" s="18">
        <v>387500</v>
      </c>
      <c r="H699" s="17" t="s">
        <v>562</v>
      </c>
      <c r="I699" s="18">
        <v>387500</v>
      </c>
      <c r="J699" s="2" t="s">
        <v>69</v>
      </c>
      <c r="K699" s="21" t="s">
        <v>563</v>
      </c>
    </row>
    <row r="700" spans="1:11" ht="84" x14ac:dyDescent="0.2">
      <c r="A700" s="2">
        <v>2</v>
      </c>
      <c r="B700" s="278" t="s">
        <v>1141</v>
      </c>
      <c r="C700" s="18">
        <v>18190000</v>
      </c>
      <c r="D700" s="19">
        <v>17416785</v>
      </c>
      <c r="E700" s="20" t="s">
        <v>564</v>
      </c>
      <c r="F700" s="180" t="s">
        <v>565</v>
      </c>
      <c r="G700" s="18">
        <v>12870000</v>
      </c>
      <c r="H700" s="17" t="s">
        <v>565</v>
      </c>
      <c r="I700" s="18">
        <v>12870000</v>
      </c>
      <c r="J700" s="2" t="s">
        <v>26</v>
      </c>
      <c r="K700" s="21" t="s">
        <v>566</v>
      </c>
    </row>
    <row r="701" spans="1:11" x14ac:dyDescent="0.2">
      <c r="A701" s="22"/>
      <c r="B701" s="181"/>
      <c r="C701" s="24"/>
      <c r="D701" s="25"/>
      <c r="E701" s="26"/>
      <c r="F701" s="181" t="s">
        <v>567</v>
      </c>
      <c r="G701" s="24">
        <v>14455505</v>
      </c>
      <c r="H701" s="29"/>
      <c r="I701" s="3"/>
      <c r="J701" s="3"/>
      <c r="K701" s="27"/>
    </row>
    <row r="702" spans="1:11" x14ac:dyDescent="0.2">
      <c r="A702" s="22"/>
      <c r="B702" s="181"/>
      <c r="C702" s="24"/>
      <c r="D702" s="25"/>
      <c r="E702" s="26"/>
      <c r="F702" s="181" t="s">
        <v>568</v>
      </c>
      <c r="G702" s="24">
        <v>16200000</v>
      </c>
      <c r="H702" s="29"/>
      <c r="I702" s="3"/>
      <c r="J702" s="3"/>
      <c r="K702" s="27"/>
    </row>
    <row r="703" spans="1:11" ht="42" x14ac:dyDescent="0.2">
      <c r="A703" s="2">
        <v>3</v>
      </c>
      <c r="B703" s="180" t="s">
        <v>569</v>
      </c>
      <c r="C703" s="18">
        <v>21400</v>
      </c>
      <c r="D703" s="19">
        <v>20482.48</v>
      </c>
      <c r="E703" s="20" t="s">
        <v>25</v>
      </c>
      <c r="F703" s="180" t="s">
        <v>570</v>
      </c>
      <c r="G703" s="18">
        <v>20482.48</v>
      </c>
      <c r="H703" s="17" t="s">
        <v>570</v>
      </c>
      <c r="I703" s="18">
        <v>20482.48</v>
      </c>
      <c r="J703" s="2" t="s">
        <v>69</v>
      </c>
      <c r="K703" s="21" t="s">
        <v>571</v>
      </c>
    </row>
    <row r="704" spans="1:11" x14ac:dyDescent="0.2">
      <c r="A704" s="22"/>
      <c r="B704" s="181" t="s">
        <v>572</v>
      </c>
      <c r="C704" s="24"/>
      <c r="D704" s="25"/>
      <c r="E704" s="26"/>
      <c r="F704" s="181" t="s">
        <v>573</v>
      </c>
      <c r="G704" s="3"/>
      <c r="H704" s="23" t="s">
        <v>573</v>
      </c>
      <c r="I704" s="3"/>
      <c r="J704" s="3"/>
      <c r="K704" s="27"/>
    </row>
    <row r="705" spans="1:11" ht="42" x14ac:dyDescent="0.2">
      <c r="A705" s="2">
        <v>4</v>
      </c>
      <c r="B705" s="180" t="s">
        <v>574</v>
      </c>
      <c r="C705" s="18">
        <v>8401.64</v>
      </c>
      <c r="D705" s="18">
        <v>8401.64</v>
      </c>
      <c r="E705" s="20" t="s">
        <v>25</v>
      </c>
      <c r="F705" s="180" t="s">
        <v>575</v>
      </c>
      <c r="G705" s="18">
        <v>8401.64</v>
      </c>
      <c r="H705" s="17" t="s">
        <v>575</v>
      </c>
      <c r="I705" s="18">
        <v>8401.64</v>
      </c>
      <c r="J705" s="2" t="s">
        <v>69</v>
      </c>
      <c r="K705" s="21" t="s">
        <v>576</v>
      </c>
    </row>
    <row r="706" spans="1:11" ht="42" x14ac:dyDescent="0.2">
      <c r="A706" s="2">
        <v>5</v>
      </c>
      <c r="B706" s="180" t="s">
        <v>577</v>
      </c>
      <c r="C706" s="18">
        <v>29692.5</v>
      </c>
      <c r="D706" s="18">
        <v>29692.5</v>
      </c>
      <c r="E706" s="20" t="s">
        <v>25</v>
      </c>
      <c r="F706" s="180" t="s">
        <v>575</v>
      </c>
      <c r="G706" s="18">
        <v>29692.5</v>
      </c>
      <c r="H706" s="17" t="s">
        <v>575</v>
      </c>
      <c r="I706" s="18">
        <v>29692.5</v>
      </c>
      <c r="J706" s="2" t="s">
        <v>69</v>
      </c>
      <c r="K706" s="21" t="s">
        <v>578</v>
      </c>
    </row>
    <row r="707" spans="1:11" ht="42" x14ac:dyDescent="0.2">
      <c r="A707" s="2">
        <v>6</v>
      </c>
      <c r="B707" s="180" t="s">
        <v>579</v>
      </c>
      <c r="C707" s="18">
        <v>5307.2</v>
      </c>
      <c r="D707" s="18">
        <v>5307.2</v>
      </c>
      <c r="E707" s="20" t="s">
        <v>25</v>
      </c>
      <c r="F707" s="180" t="s">
        <v>570</v>
      </c>
      <c r="G707" s="18">
        <v>5307.2</v>
      </c>
      <c r="H707" s="17" t="s">
        <v>570</v>
      </c>
      <c r="I707" s="18">
        <v>5307.2</v>
      </c>
      <c r="J707" s="2" t="s">
        <v>69</v>
      </c>
      <c r="K707" s="21" t="s">
        <v>580</v>
      </c>
    </row>
    <row r="708" spans="1:11" x14ac:dyDescent="0.2">
      <c r="A708" s="3"/>
      <c r="B708" s="181" t="s">
        <v>581</v>
      </c>
      <c r="C708" s="24"/>
      <c r="D708" s="25"/>
      <c r="E708" s="26"/>
      <c r="F708" s="181" t="s">
        <v>573</v>
      </c>
      <c r="G708" s="24"/>
      <c r="H708" s="23" t="s">
        <v>573</v>
      </c>
      <c r="I708" s="24"/>
      <c r="J708" s="3"/>
      <c r="K708" s="36"/>
    </row>
    <row r="709" spans="1:11" ht="42" x14ac:dyDescent="0.2">
      <c r="A709" s="37">
        <v>7</v>
      </c>
      <c r="B709" s="183" t="s">
        <v>582</v>
      </c>
      <c r="C709" s="39">
        <v>398403.8</v>
      </c>
      <c r="D709" s="18">
        <v>398403.09</v>
      </c>
      <c r="E709" s="20" t="s">
        <v>25</v>
      </c>
      <c r="F709" s="180" t="s">
        <v>583</v>
      </c>
      <c r="G709" s="18">
        <v>398403.09</v>
      </c>
      <c r="H709" s="17" t="s">
        <v>583</v>
      </c>
      <c r="I709" s="18">
        <v>398403.09</v>
      </c>
      <c r="J709" s="2" t="s">
        <v>69</v>
      </c>
      <c r="K709" s="21" t="s">
        <v>584</v>
      </c>
    </row>
    <row r="710" spans="1:11" ht="42" x14ac:dyDescent="0.2">
      <c r="A710" s="40"/>
      <c r="B710" s="184" t="s">
        <v>585</v>
      </c>
      <c r="C710" s="41"/>
      <c r="D710" s="25"/>
      <c r="E710" s="26"/>
      <c r="F710" s="181"/>
      <c r="G710" s="24"/>
      <c r="H710" s="23"/>
      <c r="I710" s="24"/>
      <c r="J710" s="3"/>
      <c r="K710" s="36"/>
    </row>
    <row r="711" spans="1:11" x14ac:dyDescent="0.2">
      <c r="A711" s="40"/>
      <c r="B711" s="184" t="s">
        <v>586</v>
      </c>
      <c r="C711" s="41"/>
      <c r="D711" s="25"/>
      <c r="E711" s="26"/>
      <c r="F711" s="181"/>
      <c r="G711" s="24"/>
      <c r="H711" s="23"/>
      <c r="I711" s="24"/>
      <c r="J711" s="3"/>
      <c r="K711" s="36"/>
    </row>
    <row r="712" spans="1:11" ht="42" x14ac:dyDescent="0.2">
      <c r="A712" s="37">
        <v>8</v>
      </c>
      <c r="B712" s="183" t="s">
        <v>587</v>
      </c>
      <c r="C712" s="19">
        <v>16050</v>
      </c>
      <c r="D712" s="18">
        <v>14338</v>
      </c>
      <c r="E712" s="28" t="s">
        <v>25</v>
      </c>
      <c r="F712" s="183" t="s">
        <v>575</v>
      </c>
      <c r="G712" s="19">
        <v>14338</v>
      </c>
      <c r="H712" s="38" t="s">
        <v>575</v>
      </c>
      <c r="I712" s="19">
        <v>14338</v>
      </c>
      <c r="J712" s="2" t="s">
        <v>69</v>
      </c>
      <c r="K712" s="21" t="s">
        <v>588</v>
      </c>
    </row>
    <row r="713" spans="1:11" ht="42" x14ac:dyDescent="0.2">
      <c r="A713" s="40"/>
      <c r="B713" s="184" t="s">
        <v>589</v>
      </c>
      <c r="C713" s="25"/>
      <c r="D713" s="24"/>
      <c r="E713" s="29"/>
      <c r="F713" s="707"/>
      <c r="G713" s="42"/>
      <c r="H713" s="26"/>
      <c r="I713" s="42"/>
      <c r="J713" s="3"/>
      <c r="K713" s="27"/>
    </row>
    <row r="714" spans="1:11" x14ac:dyDescent="0.2">
      <c r="A714" s="299"/>
      <c r="B714" s="279" t="s">
        <v>590</v>
      </c>
      <c r="C714" s="35"/>
      <c r="D714" s="298"/>
      <c r="E714" s="30"/>
      <c r="F714" s="313"/>
      <c r="G714" s="43"/>
      <c r="H714" s="304"/>
      <c r="I714" s="43"/>
      <c r="J714" s="291"/>
      <c r="K714" s="34"/>
    </row>
    <row r="716" spans="1:11" x14ac:dyDescent="0.2">
      <c r="H716" s="728"/>
    </row>
    <row r="717" spans="1:11" x14ac:dyDescent="0.2">
      <c r="H717" s="728"/>
    </row>
    <row r="719" spans="1:11" x14ac:dyDescent="0.2">
      <c r="A719" s="508"/>
      <c r="B719" s="509"/>
      <c r="C719" s="510"/>
      <c r="D719" s="508"/>
      <c r="E719" s="511"/>
      <c r="F719" s="510"/>
      <c r="G719" s="512"/>
      <c r="H719" s="508"/>
      <c r="I719" s="513"/>
      <c r="J719" s="512"/>
      <c r="K719" s="852" t="s">
        <v>0</v>
      </c>
    </row>
    <row r="720" spans="1:11" x14ac:dyDescent="0.2">
      <c r="A720" s="1161" t="s">
        <v>52</v>
      </c>
      <c r="B720" s="1161"/>
      <c r="C720" s="1161"/>
      <c r="D720" s="1161"/>
      <c r="E720" s="1161"/>
      <c r="F720" s="1161"/>
      <c r="G720" s="1161"/>
      <c r="H720" s="1161"/>
      <c r="I720" s="1161"/>
      <c r="J720" s="1161"/>
      <c r="K720" s="1161"/>
    </row>
    <row r="721" spans="1:11" x14ac:dyDescent="0.2">
      <c r="A721" s="1161" t="s">
        <v>591</v>
      </c>
      <c r="B721" s="1161"/>
      <c r="C721" s="1161"/>
      <c r="D721" s="1161"/>
      <c r="E721" s="1161"/>
      <c r="F721" s="1161"/>
      <c r="G721" s="1161"/>
      <c r="H721" s="1161"/>
      <c r="I721" s="1161"/>
      <c r="J721" s="1161"/>
      <c r="K721" s="1161"/>
    </row>
    <row r="722" spans="1:11" x14ac:dyDescent="0.2">
      <c r="A722" s="514"/>
      <c r="B722" s="515"/>
      <c r="C722" s="516"/>
      <c r="D722" s="514"/>
      <c r="E722" s="517"/>
      <c r="F722" s="516"/>
      <c r="G722" s="518"/>
      <c r="H722" s="514"/>
      <c r="I722" s="519"/>
      <c r="J722" s="518"/>
      <c r="K722" s="516"/>
    </row>
    <row r="723" spans="1:11" x14ac:dyDescent="0.2">
      <c r="A723" s="1162" t="s">
        <v>1</v>
      </c>
      <c r="B723" s="1162" t="s">
        <v>2</v>
      </c>
      <c r="C723" s="1163" t="s">
        <v>592</v>
      </c>
      <c r="D723" s="1162" t="s">
        <v>4</v>
      </c>
      <c r="E723" s="1165" t="s">
        <v>5</v>
      </c>
      <c r="F723" s="1165" t="s">
        <v>6</v>
      </c>
      <c r="G723" s="1165"/>
      <c r="H723" s="1165" t="s">
        <v>7</v>
      </c>
      <c r="I723" s="1165"/>
      <c r="J723" s="1162" t="s">
        <v>8</v>
      </c>
      <c r="K723" s="1163" t="s">
        <v>9</v>
      </c>
    </row>
    <row r="724" spans="1:11" ht="42" x14ac:dyDescent="0.2">
      <c r="A724" s="1162"/>
      <c r="B724" s="1162"/>
      <c r="C724" s="1164"/>
      <c r="D724" s="1162"/>
      <c r="E724" s="1165"/>
      <c r="F724" s="521" t="s">
        <v>10</v>
      </c>
      <c r="G724" s="521" t="s">
        <v>11</v>
      </c>
      <c r="H724" s="520" t="s">
        <v>12</v>
      </c>
      <c r="I724" s="521" t="s">
        <v>13</v>
      </c>
      <c r="J724" s="1162"/>
      <c r="K724" s="1164"/>
    </row>
    <row r="725" spans="1:11" x14ac:dyDescent="0.2">
      <c r="A725" s="1166">
        <v>1</v>
      </c>
      <c r="B725" s="1166" t="s">
        <v>593</v>
      </c>
      <c r="C725" s="1169">
        <v>30623.4</v>
      </c>
      <c r="D725" s="1172">
        <v>29885.1</v>
      </c>
      <c r="E725" s="1172" t="s">
        <v>25</v>
      </c>
      <c r="F725" s="507" t="s">
        <v>594</v>
      </c>
      <c r="G725" s="522">
        <v>29885.1</v>
      </c>
      <c r="H725" s="1166" t="s">
        <v>595</v>
      </c>
      <c r="I725" s="523"/>
      <c r="J725" s="1172" t="s">
        <v>26</v>
      </c>
      <c r="K725" s="1166" t="s">
        <v>596</v>
      </c>
    </row>
    <row r="726" spans="1:11" x14ac:dyDescent="0.2">
      <c r="A726" s="1167"/>
      <c r="B726" s="1167"/>
      <c r="C726" s="1170"/>
      <c r="D726" s="1173"/>
      <c r="E726" s="1173"/>
      <c r="F726" s="507" t="s">
        <v>597</v>
      </c>
      <c r="G726" s="522">
        <v>33705</v>
      </c>
      <c r="H726" s="1167"/>
      <c r="I726" s="524">
        <v>29885.1</v>
      </c>
      <c r="J726" s="1173"/>
      <c r="K726" s="1167"/>
    </row>
    <row r="727" spans="1:11" x14ac:dyDescent="0.2">
      <c r="A727" s="1168"/>
      <c r="B727" s="1168"/>
      <c r="C727" s="1171"/>
      <c r="D727" s="1174"/>
      <c r="E727" s="1174"/>
      <c r="F727" s="507" t="s">
        <v>598</v>
      </c>
      <c r="G727" s="522">
        <v>34218.6</v>
      </c>
      <c r="H727" s="1168"/>
      <c r="I727" s="525"/>
      <c r="J727" s="1174"/>
      <c r="K727" s="1168"/>
    </row>
    <row r="728" spans="1:11" x14ac:dyDescent="0.2">
      <c r="A728" s="526"/>
      <c r="B728" s="527"/>
      <c r="C728" s="528"/>
      <c r="D728" s="529"/>
      <c r="E728" s="529"/>
      <c r="F728" s="526"/>
      <c r="G728" s="529"/>
      <c r="H728" s="528"/>
      <c r="I728" s="528"/>
      <c r="J728" s="529"/>
      <c r="K728" s="526"/>
    </row>
    <row r="731" spans="1:11" x14ac:dyDescent="0.2">
      <c r="A731" s="508"/>
      <c r="B731" s="509"/>
      <c r="C731" s="510"/>
      <c r="D731" s="508"/>
      <c r="E731" s="511"/>
      <c r="F731" s="510"/>
      <c r="G731" s="512"/>
      <c r="H731" s="508"/>
      <c r="I731" s="513"/>
      <c r="J731" s="512"/>
      <c r="K731" s="852" t="s">
        <v>0</v>
      </c>
    </row>
    <row r="732" spans="1:11" x14ac:dyDescent="0.2">
      <c r="A732" s="1175" t="s">
        <v>444</v>
      </c>
      <c r="B732" s="1175"/>
      <c r="C732" s="1175"/>
      <c r="D732" s="1175"/>
      <c r="E732" s="1175"/>
      <c r="F732" s="1175"/>
      <c r="G732" s="1175"/>
      <c r="H732" s="1175"/>
      <c r="I732" s="1175"/>
      <c r="J732" s="1175"/>
      <c r="K732" s="1175"/>
    </row>
    <row r="733" spans="1:11" x14ac:dyDescent="0.2">
      <c r="A733" s="1175" t="s">
        <v>599</v>
      </c>
      <c r="B733" s="1175"/>
      <c r="C733" s="1175"/>
      <c r="D733" s="1175"/>
      <c r="E733" s="1175"/>
      <c r="F733" s="1175"/>
      <c r="G733" s="1175"/>
      <c r="H733" s="1175"/>
      <c r="I733" s="1175"/>
      <c r="J733" s="1175"/>
      <c r="K733" s="1175"/>
    </row>
    <row r="734" spans="1:11" x14ac:dyDescent="0.2">
      <c r="A734" s="1175" t="s">
        <v>600</v>
      </c>
      <c r="B734" s="1175"/>
      <c r="C734" s="1175"/>
      <c r="D734" s="1175"/>
      <c r="E734" s="1175"/>
      <c r="F734" s="1175"/>
      <c r="G734" s="1175"/>
      <c r="H734" s="1175"/>
      <c r="I734" s="1175"/>
      <c r="J734" s="1175"/>
      <c r="K734" s="1175"/>
    </row>
    <row r="735" spans="1:11" x14ac:dyDescent="0.2">
      <c r="A735" s="1176"/>
      <c r="B735" s="1176"/>
      <c r="C735" s="1176"/>
      <c r="D735" s="1176"/>
      <c r="E735" s="1176"/>
      <c r="F735" s="1176"/>
      <c r="G735" s="1176"/>
      <c r="H735" s="1176"/>
      <c r="I735" s="1176"/>
      <c r="J735" s="1176"/>
      <c r="K735" s="1176"/>
    </row>
    <row r="736" spans="1:11" x14ac:dyDescent="0.2">
      <c r="A736" s="1177" t="s">
        <v>1</v>
      </c>
      <c r="B736" s="1090" t="s">
        <v>161</v>
      </c>
      <c r="C736" s="1179" t="s">
        <v>601</v>
      </c>
      <c r="D736" s="1179" t="s">
        <v>163</v>
      </c>
      <c r="E736" s="1181" t="s">
        <v>65</v>
      </c>
      <c r="F736" s="1183" t="s">
        <v>6</v>
      </c>
      <c r="G736" s="1184"/>
      <c r="H736" s="1185" t="s">
        <v>164</v>
      </c>
      <c r="I736" s="1186"/>
      <c r="J736" s="1090" t="s">
        <v>165</v>
      </c>
      <c r="K736" s="1179" t="s">
        <v>66</v>
      </c>
    </row>
    <row r="737" spans="1:11" ht="63" x14ac:dyDescent="0.2">
      <c r="A737" s="1178"/>
      <c r="B737" s="1090"/>
      <c r="C737" s="1180"/>
      <c r="D737" s="1180"/>
      <c r="E737" s="1182"/>
      <c r="F737" s="798" t="s">
        <v>10</v>
      </c>
      <c r="G737" s="530" t="s">
        <v>166</v>
      </c>
      <c r="H737" s="530" t="s">
        <v>12</v>
      </c>
      <c r="I737" s="270" t="s">
        <v>167</v>
      </c>
      <c r="J737" s="1179"/>
      <c r="K737" s="1180"/>
    </row>
    <row r="738" spans="1:11" x14ac:dyDescent="0.2">
      <c r="A738" s="1187" t="s">
        <v>602</v>
      </c>
      <c r="B738" s="1188"/>
      <c r="C738" s="1188"/>
      <c r="D738" s="1188"/>
      <c r="E738" s="1188"/>
      <c r="F738" s="1188"/>
      <c r="G738" s="1188"/>
      <c r="H738" s="1188"/>
      <c r="I738" s="1188"/>
      <c r="J738" s="1188"/>
      <c r="K738" s="1188"/>
    </row>
    <row r="741" spans="1:11" s="44" customFormat="1" x14ac:dyDescent="0.2">
      <c r="A741" s="1189" t="s">
        <v>603</v>
      </c>
      <c r="B741" s="1189"/>
      <c r="C741" s="1189"/>
      <c r="D741" s="1189"/>
      <c r="E741" s="1189"/>
      <c r="F741" s="1189"/>
      <c r="G741" s="1189"/>
      <c r="H741" s="1189"/>
      <c r="I741" s="1189"/>
      <c r="J741" s="1189"/>
      <c r="K741" s="1189"/>
    </row>
    <row r="742" spans="1:11" s="44" customFormat="1" x14ac:dyDescent="0.2">
      <c r="A742" s="1154" t="s">
        <v>52</v>
      </c>
      <c r="B742" s="1154"/>
      <c r="C742" s="1154"/>
      <c r="D742" s="1154"/>
      <c r="E742" s="1154"/>
      <c r="F742" s="1154"/>
      <c r="G742" s="1154"/>
      <c r="H742" s="1154"/>
      <c r="I742" s="1154"/>
      <c r="J742" s="1154"/>
      <c r="K742" s="1154"/>
    </row>
    <row r="743" spans="1:11" s="531" customFormat="1" x14ac:dyDescent="0.2">
      <c r="A743" s="1154" t="s">
        <v>604</v>
      </c>
      <c r="B743" s="1154"/>
      <c r="C743" s="1154"/>
      <c r="D743" s="1154"/>
      <c r="E743" s="1154"/>
      <c r="F743" s="1154"/>
      <c r="G743" s="1154"/>
      <c r="H743" s="1154"/>
      <c r="I743" s="1154"/>
      <c r="J743" s="1154"/>
      <c r="K743" s="1154"/>
    </row>
    <row r="744" spans="1:11" s="44" customFormat="1" x14ac:dyDescent="0.2">
      <c r="A744" s="1154" t="s">
        <v>299</v>
      </c>
      <c r="B744" s="1154"/>
      <c r="C744" s="1154"/>
      <c r="D744" s="1154"/>
      <c r="E744" s="1154"/>
      <c r="F744" s="1154"/>
      <c r="G744" s="1154"/>
      <c r="H744" s="1154"/>
      <c r="I744" s="1154"/>
      <c r="J744" s="1154"/>
      <c r="K744" s="1154"/>
    </row>
    <row r="745" spans="1:11" s="44" customFormat="1" x14ac:dyDescent="0.2">
      <c r="A745" s="1190"/>
      <c r="B745" s="1191"/>
      <c r="C745" s="1191"/>
      <c r="D745" s="1191"/>
      <c r="E745" s="1191"/>
      <c r="F745" s="1191"/>
      <c r="G745" s="1191"/>
      <c r="H745" s="1191"/>
      <c r="I745" s="1191"/>
      <c r="J745" s="1191"/>
      <c r="K745" s="1191"/>
    </row>
    <row r="746" spans="1:11" s="44" customFormat="1" x14ac:dyDescent="0.2">
      <c r="A746" s="1192" t="s">
        <v>1</v>
      </c>
      <c r="B746" s="1193" t="s">
        <v>62</v>
      </c>
      <c r="C746" s="1196" t="s">
        <v>605</v>
      </c>
      <c r="D746" s="1196" t="s">
        <v>4</v>
      </c>
      <c r="E746" s="1193" t="s">
        <v>606</v>
      </c>
      <c r="F746" s="1199" t="s">
        <v>6</v>
      </c>
      <c r="G746" s="1200"/>
      <c r="H746" s="1192" t="s">
        <v>607</v>
      </c>
      <c r="I746" s="1192"/>
      <c r="J746" s="1193" t="s">
        <v>8</v>
      </c>
      <c r="K746" s="1192" t="s">
        <v>608</v>
      </c>
    </row>
    <row r="747" spans="1:11" s="44" customFormat="1" x14ac:dyDescent="0.2">
      <c r="A747" s="1192"/>
      <c r="B747" s="1194"/>
      <c r="C747" s="1197"/>
      <c r="D747" s="1197"/>
      <c r="E747" s="1194"/>
      <c r="F747" s="1201"/>
      <c r="G747" s="1202"/>
      <c r="H747" s="1192"/>
      <c r="I747" s="1192"/>
      <c r="J747" s="1194"/>
      <c r="K747" s="1192"/>
    </row>
    <row r="748" spans="1:11" s="44" customFormat="1" x14ac:dyDescent="0.2">
      <c r="A748" s="1192"/>
      <c r="B748" s="1194"/>
      <c r="C748" s="1197"/>
      <c r="D748" s="1197"/>
      <c r="E748" s="1194"/>
      <c r="F748" s="1192" t="s">
        <v>10</v>
      </c>
      <c r="G748" s="1203" t="s">
        <v>11</v>
      </c>
      <c r="H748" s="1192" t="s">
        <v>12</v>
      </c>
      <c r="I748" s="1204" t="s">
        <v>13</v>
      </c>
      <c r="J748" s="1194"/>
      <c r="K748" s="1192"/>
    </row>
    <row r="749" spans="1:11" s="44" customFormat="1" x14ac:dyDescent="0.2">
      <c r="A749" s="1192"/>
      <c r="B749" s="1195"/>
      <c r="C749" s="1198"/>
      <c r="D749" s="1198"/>
      <c r="E749" s="1195"/>
      <c r="F749" s="1192"/>
      <c r="G749" s="1203"/>
      <c r="H749" s="1192"/>
      <c r="I749" s="1204"/>
      <c r="J749" s="1195"/>
      <c r="K749" s="1192"/>
    </row>
    <row r="750" spans="1:11" s="44" customFormat="1" ht="105" x14ac:dyDescent="0.2">
      <c r="A750" s="532">
        <v>1</v>
      </c>
      <c r="B750" s="533" t="s">
        <v>609</v>
      </c>
      <c r="C750" s="266">
        <v>9815</v>
      </c>
      <c r="D750" s="534">
        <v>10502.05</v>
      </c>
      <c r="E750" s="532" t="s">
        <v>610</v>
      </c>
      <c r="F750" s="536" t="s">
        <v>611</v>
      </c>
      <c r="G750" s="534">
        <v>10502.05</v>
      </c>
      <c r="H750" s="532" t="str">
        <f>+F750</f>
        <v>บริษัท ลอฟท์ เอเชีย จำกัด</v>
      </c>
      <c r="I750" s="266">
        <v>10502.05</v>
      </c>
      <c r="J750" s="532" t="s">
        <v>69</v>
      </c>
      <c r="K750" s="536" t="s">
        <v>612</v>
      </c>
    </row>
    <row r="751" spans="1:11" s="44" customFormat="1" ht="147" x14ac:dyDescent="0.2">
      <c r="A751" s="532">
        <v>2</v>
      </c>
      <c r="B751" s="533" t="s">
        <v>613</v>
      </c>
      <c r="C751" s="266">
        <v>97820.79</v>
      </c>
      <c r="D751" s="534">
        <f t="shared" ref="D751:D752" si="3">+C751*0.07+C751</f>
        <v>104668.2453</v>
      </c>
      <c r="E751" s="532" t="s">
        <v>610</v>
      </c>
      <c r="F751" s="536" t="s">
        <v>614</v>
      </c>
      <c r="G751" s="534">
        <v>99434.821800000005</v>
      </c>
      <c r="H751" s="532" t="str">
        <f t="shared" ref="H751:I755" si="4">+F751</f>
        <v>บริษัท บุญพิศลย์การช่าง จำกัด</v>
      </c>
      <c r="I751" s="266">
        <v>99434.821800000005</v>
      </c>
      <c r="J751" s="532" t="s">
        <v>69</v>
      </c>
      <c r="K751" s="536" t="s">
        <v>615</v>
      </c>
    </row>
    <row r="752" spans="1:11" s="44" customFormat="1" ht="105" x14ac:dyDescent="0.2">
      <c r="A752" s="532">
        <v>3</v>
      </c>
      <c r="B752" s="533" t="s">
        <v>616</v>
      </c>
      <c r="C752" s="266">
        <v>425582.24</v>
      </c>
      <c r="D752" s="534">
        <f t="shared" si="3"/>
        <v>455372.99679999996</v>
      </c>
      <c r="E752" s="532" t="s">
        <v>610</v>
      </c>
      <c r="F752" s="536" t="s">
        <v>617</v>
      </c>
      <c r="G752" s="534">
        <v>432781.45</v>
      </c>
      <c r="H752" s="532" t="str">
        <f t="shared" si="4"/>
        <v>บริษัท บ้านไม้คอนสตรัคชั่น จำกัด</v>
      </c>
      <c r="I752" s="266">
        <v>432781.45</v>
      </c>
      <c r="J752" s="532" t="s">
        <v>69</v>
      </c>
      <c r="K752" s="536" t="s">
        <v>618</v>
      </c>
    </row>
    <row r="753" spans="1:11" s="44" customFormat="1" ht="105" x14ac:dyDescent="0.2">
      <c r="A753" s="532">
        <v>4</v>
      </c>
      <c r="B753" s="533" t="s">
        <v>619</v>
      </c>
      <c r="C753" s="266">
        <v>394984.11</v>
      </c>
      <c r="D753" s="534">
        <v>422632.99770000001</v>
      </c>
      <c r="E753" s="532" t="s">
        <v>610</v>
      </c>
      <c r="F753" s="536" t="s">
        <v>620</v>
      </c>
      <c r="G753" s="534">
        <v>401672.95</v>
      </c>
      <c r="H753" s="532" t="str">
        <f t="shared" si="4"/>
        <v>หจก. เพชรธนพัทธ์ วิศวกรรม</v>
      </c>
      <c r="I753" s="266">
        <f t="shared" si="4"/>
        <v>401672.95</v>
      </c>
      <c r="J753" s="532" t="s">
        <v>69</v>
      </c>
      <c r="K753" s="536" t="s">
        <v>621</v>
      </c>
    </row>
    <row r="754" spans="1:11" s="44" customFormat="1" ht="126" x14ac:dyDescent="0.2">
      <c r="A754" s="532">
        <v>5</v>
      </c>
      <c r="B754" s="533" t="s">
        <v>622</v>
      </c>
      <c r="C754" s="266">
        <v>162558.88</v>
      </c>
      <c r="D754" s="534">
        <v>173938.00160000002</v>
      </c>
      <c r="E754" s="532" t="s">
        <v>610</v>
      </c>
      <c r="F754" s="536" t="s">
        <v>418</v>
      </c>
      <c r="G754" s="534">
        <v>166076.45000000001</v>
      </c>
      <c r="H754" s="532" t="str">
        <f t="shared" si="4"/>
        <v>บริษัท พีเอ็น คอร์ปอเรชั่น จำกัด</v>
      </c>
      <c r="I754" s="266">
        <f t="shared" si="4"/>
        <v>166076.45000000001</v>
      </c>
      <c r="J754" s="532" t="s">
        <v>69</v>
      </c>
      <c r="K754" s="536" t="s">
        <v>623</v>
      </c>
    </row>
    <row r="755" spans="1:11" s="44" customFormat="1" ht="189" x14ac:dyDescent="0.2">
      <c r="A755" s="532">
        <v>6</v>
      </c>
      <c r="B755" s="535" t="s">
        <v>624</v>
      </c>
      <c r="C755" s="266">
        <v>293748.59999999998</v>
      </c>
      <c r="D755" s="534">
        <v>314311.00199999998</v>
      </c>
      <c r="E755" s="532" t="s">
        <v>610</v>
      </c>
      <c r="F755" s="536" t="s">
        <v>625</v>
      </c>
      <c r="G755" s="534">
        <v>298772.52</v>
      </c>
      <c r="H755" s="532" t="str">
        <f>+F755</f>
        <v>บริษัท พี.พี.ท่อบริการ จำกัด</v>
      </c>
      <c r="I755" s="266">
        <f t="shared" si="4"/>
        <v>298772.52</v>
      </c>
      <c r="J755" s="532" t="s">
        <v>69</v>
      </c>
      <c r="K755" s="536" t="s">
        <v>626</v>
      </c>
    </row>
    <row r="756" spans="1:11" x14ac:dyDescent="0.2">
      <c r="A756" s="1208">
        <v>7</v>
      </c>
      <c r="B756" s="1205" t="s">
        <v>627</v>
      </c>
      <c r="C756" s="1206">
        <v>1906647.66</v>
      </c>
      <c r="D756" s="1207">
        <f t="shared" ref="D756" si="5">+C756*0.07+C756</f>
        <v>2040112.9961999999</v>
      </c>
      <c r="E756" s="1208" t="s">
        <v>628</v>
      </c>
      <c r="F756" s="799" t="s">
        <v>614</v>
      </c>
      <c r="G756" s="538" t="s">
        <v>629</v>
      </c>
      <c r="H756" s="1209" t="str">
        <f>+F756</f>
        <v>บริษัท บุญพิศลย์การช่าง จำกัด</v>
      </c>
      <c r="I756" s="1209">
        <v>990000</v>
      </c>
      <c r="J756" s="1208" t="s">
        <v>26</v>
      </c>
      <c r="K756" s="1208" t="s">
        <v>630</v>
      </c>
    </row>
    <row r="757" spans="1:11" x14ac:dyDescent="0.2">
      <c r="A757" s="1208"/>
      <c r="B757" s="1205"/>
      <c r="C757" s="1206"/>
      <c r="D757" s="1207"/>
      <c r="E757" s="1208"/>
      <c r="F757" s="800" t="s">
        <v>631</v>
      </c>
      <c r="G757" s="539" t="s">
        <v>632</v>
      </c>
      <c r="H757" s="1209"/>
      <c r="I757" s="1209"/>
      <c r="J757" s="1208"/>
      <c r="K757" s="1208"/>
    </row>
    <row r="758" spans="1:11" x14ac:dyDescent="0.2">
      <c r="A758" s="1208"/>
      <c r="B758" s="1205"/>
      <c r="C758" s="1206"/>
      <c r="D758" s="1207"/>
      <c r="E758" s="1208"/>
      <c r="F758" s="800" t="s">
        <v>633</v>
      </c>
      <c r="G758" s="539" t="s">
        <v>634</v>
      </c>
      <c r="H758" s="1209"/>
      <c r="I758" s="1209"/>
      <c r="J758" s="1208"/>
      <c r="K758" s="1208"/>
    </row>
    <row r="759" spans="1:11" x14ac:dyDescent="0.2">
      <c r="A759" s="1208"/>
      <c r="B759" s="1205"/>
      <c r="C759" s="1206"/>
      <c r="D759" s="1207"/>
      <c r="E759" s="1208"/>
      <c r="F759" s="800" t="s">
        <v>635</v>
      </c>
      <c r="G759" s="540" t="s">
        <v>636</v>
      </c>
      <c r="H759" s="1209"/>
      <c r="I759" s="1209"/>
      <c r="J759" s="1208"/>
      <c r="K759" s="1208"/>
    </row>
    <row r="760" spans="1:11" x14ac:dyDescent="0.2">
      <c r="A760" s="1208"/>
      <c r="B760" s="1205"/>
      <c r="C760" s="1206"/>
      <c r="D760" s="1207"/>
      <c r="E760" s="1208"/>
      <c r="F760" s="800" t="s">
        <v>637</v>
      </c>
      <c r="G760" s="540" t="s">
        <v>638</v>
      </c>
      <c r="H760" s="1209"/>
      <c r="I760" s="1209"/>
      <c r="J760" s="1208"/>
      <c r="K760" s="1208"/>
    </row>
    <row r="761" spans="1:11" x14ac:dyDescent="0.2">
      <c r="A761" s="1208"/>
      <c r="B761" s="1205"/>
      <c r="C761" s="1206"/>
      <c r="D761" s="1207"/>
      <c r="E761" s="1208"/>
      <c r="F761" s="800" t="s">
        <v>639</v>
      </c>
      <c r="G761" s="540" t="s">
        <v>640</v>
      </c>
      <c r="H761" s="1209"/>
      <c r="I761" s="1209"/>
      <c r="J761" s="1208"/>
      <c r="K761" s="1208"/>
    </row>
    <row r="762" spans="1:11" x14ac:dyDescent="0.2">
      <c r="A762" s="1208"/>
      <c r="B762" s="1205"/>
      <c r="C762" s="1206"/>
      <c r="D762" s="1207"/>
      <c r="E762" s="1208"/>
      <c r="F762" s="800" t="s">
        <v>641</v>
      </c>
      <c r="G762" s="540" t="s">
        <v>642</v>
      </c>
      <c r="H762" s="1209"/>
      <c r="I762" s="1209"/>
      <c r="J762" s="1208"/>
      <c r="K762" s="1208"/>
    </row>
    <row r="763" spans="1:11" x14ac:dyDescent="0.2">
      <c r="A763" s="1208"/>
      <c r="B763" s="1205"/>
      <c r="C763" s="1206"/>
      <c r="D763" s="1207"/>
      <c r="E763" s="1208"/>
      <c r="F763" s="800" t="s">
        <v>643</v>
      </c>
      <c r="G763" s="540" t="s">
        <v>644</v>
      </c>
      <c r="H763" s="1209"/>
      <c r="I763" s="1209"/>
      <c r="J763" s="1208"/>
      <c r="K763" s="1208"/>
    </row>
    <row r="764" spans="1:11" x14ac:dyDescent="0.2">
      <c r="A764" s="1208"/>
      <c r="B764" s="1205"/>
      <c r="C764" s="1206"/>
      <c r="D764" s="1207"/>
      <c r="E764" s="1208"/>
      <c r="F764" s="800" t="s">
        <v>645</v>
      </c>
      <c r="G764" s="540" t="s">
        <v>646</v>
      </c>
      <c r="H764" s="1209"/>
      <c r="I764" s="1209"/>
      <c r="J764" s="1208"/>
      <c r="K764" s="1208"/>
    </row>
    <row r="765" spans="1:11" x14ac:dyDescent="0.2">
      <c r="A765" s="1208"/>
      <c r="B765" s="1205"/>
      <c r="C765" s="1206"/>
      <c r="D765" s="1207"/>
      <c r="E765" s="1208"/>
      <c r="F765" s="800" t="s">
        <v>647</v>
      </c>
      <c r="G765" s="540" t="s">
        <v>648</v>
      </c>
      <c r="H765" s="1209"/>
      <c r="I765" s="1209"/>
      <c r="J765" s="1208"/>
      <c r="K765" s="1208"/>
    </row>
    <row r="766" spans="1:11" x14ac:dyDescent="0.2">
      <c r="A766" s="1208"/>
      <c r="B766" s="1205"/>
      <c r="C766" s="1206"/>
      <c r="D766" s="1207"/>
      <c r="E766" s="1208"/>
      <c r="F766" s="800" t="s">
        <v>649</v>
      </c>
      <c r="G766" s="540" t="s">
        <v>650</v>
      </c>
      <c r="H766" s="1209"/>
      <c r="I766" s="1209"/>
      <c r="J766" s="1208"/>
      <c r="K766" s="1208"/>
    </row>
    <row r="767" spans="1:11" x14ac:dyDescent="0.2">
      <c r="A767" s="1208"/>
      <c r="B767" s="1205"/>
      <c r="C767" s="1206"/>
      <c r="D767" s="1207"/>
      <c r="E767" s="1208"/>
      <c r="F767" s="800" t="s">
        <v>651</v>
      </c>
      <c r="G767" s="540" t="s">
        <v>652</v>
      </c>
      <c r="H767" s="1209"/>
      <c r="I767" s="1209"/>
      <c r="J767" s="1208"/>
      <c r="K767" s="1208"/>
    </row>
    <row r="768" spans="1:11" x14ac:dyDescent="0.2">
      <c r="A768" s="1208"/>
      <c r="B768" s="1205"/>
      <c r="C768" s="1206"/>
      <c r="D768" s="1207"/>
      <c r="E768" s="1208"/>
      <c r="F768" s="801" t="s">
        <v>653</v>
      </c>
      <c r="G768" s="541" t="s">
        <v>654</v>
      </c>
      <c r="H768" s="1209"/>
      <c r="I768" s="1209"/>
      <c r="J768" s="1208"/>
      <c r="K768" s="1208"/>
    </row>
    <row r="769" spans="1:11" x14ac:dyDescent="0.2">
      <c r="A769" s="1210">
        <v>8</v>
      </c>
      <c r="B769" s="1213" t="s">
        <v>1142</v>
      </c>
      <c r="C769" s="1216">
        <v>4661710.28</v>
      </c>
      <c r="D769" s="1219">
        <v>4988029.9996000007</v>
      </c>
      <c r="E769" s="1210" t="s">
        <v>628</v>
      </c>
      <c r="F769" s="799" t="s">
        <v>631</v>
      </c>
      <c r="G769" s="542">
        <v>4090000</v>
      </c>
      <c r="H769" s="1222" t="str">
        <f>+F769</f>
        <v>ห้างหุ้นส่วนจำกัด เอ.เจ. แอสไปร์</v>
      </c>
      <c r="I769" s="1209">
        <v>4089225</v>
      </c>
      <c r="J769" s="1208" t="s">
        <v>26</v>
      </c>
      <c r="K769" s="1208" t="s">
        <v>655</v>
      </c>
    </row>
    <row r="770" spans="1:11" x14ac:dyDescent="0.2">
      <c r="A770" s="1211"/>
      <c r="B770" s="1214"/>
      <c r="C770" s="1217"/>
      <c r="D770" s="1220"/>
      <c r="E770" s="1211"/>
      <c r="F770" s="800" t="s">
        <v>647</v>
      </c>
      <c r="G770" s="540">
        <v>4180000</v>
      </c>
      <c r="H770" s="1222"/>
      <c r="I770" s="1209"/>
      <c r="J770" s="1208"/>
      <c r="K770" s="1208"/>
    </row>
    <row r="771" spans="1:11" x14ac:dyDescent="0.2">
      <c r="A771" s="1211"/>
      <c r="B771" s="1214"/>
      <c r="C771" s="1217"/>
      <c r="D771" s="1220"/>
      <c r="E771" s="1211"/>
      <c r="F771" s="800" t="s">
        <v>614</v>
      </c>
      <c r="G771" s="540">
        <v>4439000</v>
      </c>
      <c r="H771" s="1222"/>
      <c r="I771" s="1209"/>
      <c r="J771" s="1208"/>
      <c r="K771" s="1208"/>
    </row>
    <row r="772" spans="1:11" x14ac:dyDescent="0.2">
      <c r="A772" s="1211"/>
      <c r="B772" s="1214"/>
      <c r="C772" s="1217"/>
      <c r="D772" s="1220"/>
      <c r="E772" s="1211"/>
      <c r="F772" s="800" t="s">
        <v>656</v>
      </c>
      <c r="G772" s="540">
        <v>4555000</v>
      </c>
      <c r="H772" s="1222"/>
      <c r="I772" s="1209"/>
      <c r="J772" s="1208"/>
      <c r="K772" s="1208"/>
    </row>
    <row r="773" spans="1:11" x14ac:dyDescent="0.2">
      <c r="A773" s="1212"/>
      <c r="B773" s="1215"/>
      <c r="C773" s="1218"/>
      <c r="D773" s="1221"/>
      <c r="E773" s="1212"/>
      <c r="F773" s="801" t="s">
        <v>649</v>
      </c>
      <c r="G773" s="541">
        <v>4848000</v>
      </c>
      <c r="H773" s="1222"/>
      <c r="I773" s="1209"/>
      <c r="J773" s="1208"/>
      <c r="K773" s="1208"/>
    </row>
    <row r="774" spans="1:11" x14ac:dyDescent="0.2">
      <c r="A774" s="1208">
        <v>9</v>
      </c>
      <c r="B774" s="1205" t="s">
        <v>657</v>
      </c>
      <c r="C774" s="1206">
        <v>22872672.899999999</v>
      </c>
      <c r="D774" s="1207">
        <v>24255476</v>
      </c>
      <c r="E774" s="1208" t="s">
        <v>628</v>
      </c>
      <c r="F774" s="799" t="s">
        <v>643</v>
      </c>
      <c r="G774" s="543">
        <v>17600000</v>
      </c>
      <c r="H774" s="1209" t="str">
        <f>+F774</f>
        <v>บริษัท ณัฐวรรณวอเตอร์ไปป์ จำกัด</v>
      </c>
      <c r="I774" s="1209">
        <v>17597787.5</v>
      </c>
      <c r="J774" s="1208" t="s">
        <v>26</v>
      </c>
      <c r="K774" s="1208" t="s">
        <v>658</v>
      </c>
    </row>
    <row r="775" spans="1:11" x14ac:dyDescent="0.2">
      <c r="A775" s="1208"/>
      <c r="B775" s="1205"/>
      <c r="C775" s="1206"/>
      <c r="D775" s="1207"/>
      <c r="E775" s="1208"/>
      <c r="F775" s="800" t="s">
        <v>659</v>
      </c>
      <c r="G775" s="540">
        <v>17900000</v>
      </c>
      <c r="H775" s="1209"/>
      <c r="I775" s="1209"/>
      <c r="J775" s="1208"/>
      <c r="K775" s="1208"/>
    </row>
    <row r="776" spans="1:11" x14ac:dyDescent="0.2">
      <c r="A776" s="1208"/>
      <c r="B776" s="1205"/>
      <c r="C776" s="1206"/>
      <c r="D776" s="1207"/>
      <c r="E776" s="1208"/>
      <c r="F776" s="800" t="s">
        <v>649</v>
      </c>
      <c r="G776" s="540">
        <v>18312000</v>
      </c>
      <c r="H776" s="1209"/>
      <c r="I776" s="1209"/>
      <c r="J776" s="1208"/>
      <c r="K776" s="1208"/>
    </row>
    <row r="777" spans="1:11" x14ac:dyDescent="0.2">
      <c r="A777" s="1208"/>
      <c r="B777" s="1205"/>
      <c r="C777" s="1206"/>
      <c r="D777" s="1207"/>
      <c r="E777" s="1208"/>
      <c r="F777" s="800" t="s">
        <v>656</v>
      </c>
      <c r="G777" s="540">
        <v>18600000</v>
      </c>
      <c r="H777" s="1209"/>
      <c r="I777" s="1209"/>
      <c r="J777" s="1208"/>
      <c r="K777" s="1208"/>
    </row>
    <row r="778" spans="1:11" x14ac:dyDescent="0.2">
      <c r="A778" s="1208"/>
      <c r="B778" s="1205"/>
      <c r="C778" s="1206"/>
      <c r="D778" s="1207"/>
      <c r="E778" s="1208"/>
      <c r="F778" s="800" t="s">
        <v>224</v>
      </c>
      <c r="G778" s="540">
        <v>19888444</v>
      </c>
      <c r="H778" s="1209"/>
      <c r="I778" s="1209"/>
      <c r="J778" s="1208"/>
      <c r="K778" s="1208"/>
    </row>
    <row r="779" spans="1:11" x14ac:dyDescent="0.2">
      <c r="A779" s="1208"/>
      <c r="B779" s="1205"/>
      <c r="C779" s="1206"/>
      <c r="D779" s="1207"/>
      <c r="E779" s="1208"/>
      <c r="F779" s="801" t="s">
        <v>660</v>
      </c>
      <c r="G779" s="544">
        <v>20420000</v>
      </c>
      <c r="H779" s="1209"/>
      <c r="I779" s="1209"/>
      <c r="J779" s="1208"/>
      <c r="K779" s="1208"/>
    </row>
    <row r="780" spans="1:11" x14ac:dyDescent="0.2">
      <c r="A780" s="545"/>
      <c r="B780" s="545"/>
      <c r="C780" s="280"/>
      <c r="D780" s="280"/>
      <c r="E780" s="545"/>
      <c r="F780" s="545"/>
      <c r="G780" s="282"/>
      <c r="H780" s="545"/>
      <c r="I780" s="546"/>
      <c r="J780" s="545"/>
      <c r="K780" s="545"/>
    </row>
    <row r="781" spans="1:11" x14ac:dyDescent="0.2">
      <c r="A781" s="13"/>
      <c r="B781" s="258"/>
      <c r="C781" s="547"/>
      <c r="D781" s="548"/>
      <c r="G781" s="13"/>
      <c r="I781" s="258"/>
      <c r="J781" s="258"/>
    </row>
    <row r="782" spans="1:11" x14ac:dyDescent="0.2">
      <c r="A782" s="13"/>
      <c r="B782" s="258"/>
      <c r="C782" s="547"/>
      <c r="D782" s="548"/>
      <c r="G782" s="13"/>
      <c r="I782" s="258"/>
      <c r="J782" s="258"/>
    </row>
    <row r="783" spans="1:11" x14ac:dyDescent="0.2">
      <c r="A783" s="1223" t="s">
        <v>52</v>
      </c>
      <c r="B783" s="1224"/>
      <c r="C783" s="1224"/>
      <c r="D783" s="1224"/>
      <c r="E783" s="1224"/>
      <c r="F783" s="1224"/>
      <c r="G783" s="1224"/>
      <c r="H783" s="1224"/>
      <c r="I783" s="1224"/>
      <c r="J783" s="1224"/>
      <c r="K783" s="1225"/>
    </row>
    <row r="784" spans="1:11" x14ac:dyDescent="0.2">
      <c r="A784" s="1226" t="s">
        <v>661</v>
      </c>
      <c r="B784" s="1227"/>
      <c r="C784" s="1227"/>
      <c r="D784" s="1227"/>
      <c r="E784" s="1227"/>
      <c r="F784" s="1227"/>
      <c r="G784" s="1227"/>
      <c r="H784" s="1227"/>
      <c r="I784" s="1227"/>
      <c r="J784" s="1227"/>
      <c r="K784" s="1228"/>
    </row>
    <row r="785" spans="1:11" x14ac:dyDescent="0.2">
      <c r="A785" s="1229" t="s">
        <v>662</v>
      </c>
      <c r="B785" s="1229" t="s">
        <v>62</v>
      </c>
      <c r="C785" s="1229" t="s">
        <v>663</v>
      </c>
      <c r="D785" s="1229" t="s">
        <v>64</v>
      </c>
      <c r="E785" s="1229" t="s">
        <v>65</v>
      </c>
      <c r="F785" s="1231" t="s">
        <v>6</v>
      </c>
      <c r="G785" s="1232"/>
      <c r="H785" s="1231" t="s">
        <v>7</v>
      </c>
      <c r="I785" s="1232"/>
      <c r="J785" s="1229" t="s">
        <v>8</v>
      </c>
      <c r="K785" s="1229" t="s">
        <v>66</v>
      </c>
    </row>
    <row r="786" spans="1:11" ht="42" x14ac:dyDescent="0.2">
      <c r="A786" s="1230"/>
      <c r="B786" s="1230"/>
      <c r="C786" s="1230"/>
      <c r="D786" s="1230"/>
      <c r="E786" s="1230"/>
      <c r="F786" s="549" t="s">
        <v>10</v>
      </c>
      <c r="G786" s="549" t="s">
        <v>11</v>
      </c>
      <c r="H786" s="549" t="s">
        <v>12</v>
      </c>
      <c r="I786" s="549" t="s">
        <v>13</v>
      </c>
      <c r="J786" s="1230"/>
      <c r="K786" s="1230"/>
    </row>
    <row r="787" spans="1:11" x14ac:dyDescent="0.2">
      <c r="A787" s="550"/>
      <c r="B787" s="550" t="s">
        <v>219</v>
      </c>
      <c r="C787" s="550" t="s">
        <v>664</v>
      </c>
      <c r="D787" s="550"/>
      <c r="E787" s="550"/>
      <c r="F787" s="550"/>
      <c r="G787" s="550" t="s">
        <v>664</v>
      </c>
      <c r="H787" s="550"/>
      <c r="I787" s="550" t="s">
        <v>664</v>
      </c>
      <c r="J787" s="550"/>
      <c r="K787" s="550"/>
    </row>
    <row r="788" spans="1:11" x14ac:dyDescent="0.2">
      <c r="A788" s="13"/>
      <c r="B788" s="258"/>
      <c r="C788" s="547"/>
      <c r="D788" s="548"/>
      <c r="G788" s="13"/>
      <c r="I788" s="258"/>
      <c r="J788" s="258"/>
    </row>
    <row r="789" spans="1:11" x14ac:dyDescent="0.2">
      <c r="A789" s="13"/>
      <c r="B789" s="258"/>
      <c r="C789" s="547"/>
      <c r="D789" s="548"/>
      <c r="G789" s="13"/>
      <c r="I789" s="258"/>
      <c r="J789" s="258"/>
    </row>
    <row r="790" spans="1:11" x14ac:dyDescent="0.2">
      <c r="A790" s="1223" t="s">
        <v>52</v>
      </c>
      <c r="B790" s="1224"/>
      <c r="C790" s="1224"/>
      <c r="D790" s="1224"/>
      <c r="E790" s="1224"/>
      <c r="F790" s="1224"/>
      <c r="G790" s="1224"/>
      <c r="H790" s="1224"/>
      <c r="I790" s="1224"/>
      <c r="J790" s="1224"/>
      <c r="K790" s="1225"/>
    </row>
    <row r="791" spans="1:11" x14ac:dyDescent="0.2">
      <c r="A791" s="1226" t="s">
        <v>665</v>
      </c>
      <c r="B791" s="1227"/>
      <c r="C791" s="1227"/>
      <c r="D791" s="1227"/>
      <c r="E791" s="1227"/>
      <c r="F791" s="1227"/>
      <c r="G791" s="1227"/>
      <c r="H791" s="1227"/>
      <c r="I791" s="1227"/>
      <c r="J791" s="1227"/>
      <c r="K791" s="1228"/>
    </row>
    <row r="792" spans="1:11" x14ac:dyDescent="0.2">
      <c r="A792" s="1229" t="s">
        <v>662</v>
      </c>
      <c r="B792" s="1229" t="s">
        <v>62</v>
      </c>
      <c r="C792" s="1229" t="s">
        <v>663</v>
      </c>
      <c r="D792" s="1229" t="s">
        <v>64</v>
      </c>
      <c r="E792" s="1229" t="s">
        <v>65</v>
      </c>
      <c r="F792" s="1231" t="s">
        <v>6</v>
      </c>
      <c r="G792" s="1232"/>
      <c r="H792" s="1231" t="s">
        <v>7</v>
      </c>
      <c r="I792" s="1232"/>
      <c r="J792" s="1229" t="s">
        <v>8</v>
      </c>
      <c r="K792" s="1229" t="s">
        <v>66</v>
      </c>
    </row>
    <row r="793" spans="1:11" ht="42" x14ac:dyDescent="0.2">
      <c r="A793" s="1230"/>
      <c r="B793" s="1230"/>
      <c r="C793" s="1230"/>
      <c r="D793" s="1230"/>
      <c r="E793" s="1230"/>
      <c r="F793" s="549" t="s">
        <v>10</v>
      </c>
      <c r="G793" s="549" t="s">
        <v>11</v>
      </c>
      <c r="H793" s="549" t="s">
        <v>12</v>
      </c>
      <c r="I793" s="549" t="s">
        <v>13</v>
      </c>
      <c r="J793" s="1230"/>
      <c r="K793" s="1230"/>
    </row>
    <row r="794" spans="1:11" ht="63" x14ac:dyDescent="0.2">
      <c r="A794" s="550" t="s">
        <v>666</v>
      </c>
      <c r="B794" s="551" t="s">
        <v>667</v>
      </c>
      <c r="C794" s="550" t="s">
        <v>668</v>
      </c>
      <c r="D794" s="550"/>
      <c r="E794" s="550" t="s">
        <v>25</v>
      </c>
      <c r="F794" s="550" t="s">
        <v>669</v>
      </c>
      <c r="G794" s="550" t="s">
        <v>668</v>
      </c>
      <c r="H794" s="550" t="s">
        <v>669</v>
      </c>
      <c r="I794" s="550" t="s">
        <v>668</v>
      </c>
      <c r="J794" s="550"/>
      <c r="K794" s="550" t="s">
        <v>670</v>
      </c>
    </row>
    <row r="795" spans="1:11" ht="126" x14ac:dyDescent="0.2">
      <c r="A795" s="550" t="s">
        <v>671</v>
      </c>
      <c r="B795" s="551" t="s">
        <v>672</v>
      </c>
      <c r="C795" s="550" t="s">
        <v>673</v>
      </c>
      <c r="D795" s="550" t="s">
        <v>674</v>
      </c>
      <c r="E795" s="550" t="s">
        <v>25</v>
      </c>
      <c r="F795" s="550" t="s">
        <v>675</v>
      </c>
      <c r="G795" s="550" t="s">
        <v>673</v>
      </c>
      <c r="H795" s="550" t="s">
        <v>675</v>
      </c>
      <c r="I795" s="550" t="s">
        <v>673</v>
      </c>
      <c r="J795" s="550" t="s">
        <v>674</v>
      </c>
      <c r="K795" s="550" t="s">
        <v>676</v>
      </c>
    </row>
    <row r="796" spans="1:11" ht="63" x14ac:dyDescent="0.2">
      <c r="A796" s="550" t="s">
        <v>677</v>
      </c>
      <c r="B796" s="551" t="s">
        <v>678</v>
      </c>
      <c r="C796" s="550" t="s">
        <v>679</v>
      </c>
      <c r="D796" s="550"/>
      <c r="E796" s="550" t="s">
        <v>25</v>
      </c>
      <c r="F796" s="550" t="s">
        <v>669</v>
      </c>
      <c r="G796" s="550" t="s">
        <v>679</v>
      </c>
      <c r="H796" s="550" t="s">
        <v>669</v>
      </c>
      <c r="I796" s="550" t="s">
        <v>679</v>
      </c>
      <c r="J796" s="550"/>
      <c r="K796" s="550" t="s">
        <v>680</v>
      </c>
    </row>
    <row r="797" spans="1:11" x14ac:dyDescent="0.2">
      <c r="A797" s="13"/>
      <c r="B797" s="258"/>
      <c r="C797" s="547"/>
      <c r="D797" s="548"/>
      <c r="G797" s="13"/>
      <c r="I797" s="258"/>
      <c r="J797" s="258"/>
    </row>
    <row r="798" spans="1:11" x14ac:dyDescent="0.2">
      <c r="A798" s="13"/>
      <c r="B798" s="258"/>
      <c r="C798" s="547"/>
      <c r="D798" s="548"/>
      <c r="G798" s="13"/>
      <c r="I798" s="258"/>
      <c r="J798" s="258"/>
    </row>
    <row r="799" spans="1:11" x14ac:dyDescent="0.2">
      <c r="A799" s="326"/>
      <c r="B799" s="330"/>
      <c r="C799" s="330"/>
      <c r="D799" s="326"/>
      <c r="E799" s="326"/>
      <c r="F799" s="330"/>
      <c r="G799" s="329"/>
      <c r="H799" s="326"/>
      <c r="I799" s="328"/>
      <c r="J799" s="329"/>
      <c r="K799" s="429" t="s">
        <v>0</v>
      </c>
    </row>
    <row r="800" spans="1:11" x14ac:dyDescent="0.2">
      <c r="A800" s="1042" t="s">
        <v>22</v>
      </c>
      <c r="B800" s="1042"/>
      <c r="C800" s="1042"/>
      <c r="D800" s="1042"/>
      <c r="E800" s="1042"/>
      <c r="F800" s="1042"/>
      <c r="G800" s="1042"/>
      <c r="H800" s="1042"/>
      <c r="I800" s="1042"/>
      <c r="J800" s="1042"/>
      <c r="K800" s="1042"/>
    </row>
    <row r="801" spans="1:12" x14ac:dyDescent="0.2">
      <c r="A801" s="1042" t="s">
        <v>681</v>
      </c>
      <c r="B801" s="1042"/>
      <c r="C801" s="1042"/>
      <c r="D801" s="1042"/>
      <c r="E801" s="1042"/>
      <c r="F801" s="1042"/>
      <c r="G801" s="1042"/>
      <c r="H801" s="1042"/>
      <c r="I801" s="1042"/>
      <c r="J801" s="1042"/>
      <c r="K801" s="1042"/>
    </row>
    <row r="802" spans="1:12" x14ac:dyDescent="0.2">
      <c r="A802" s="1042" t="s">
        <v>682</v>
      </c>
      <c r="B802" s="1042"/>
      <c r="C802" s="1042"/>
      <c r="D802" s="1042"/>
      <c r="E802" s="1042"/>
      <c r="F802" s="1042"/>
      <c r="G802" s="1042"/>
      <c r="H802" s="1042"/>
      <c r="I802" s="1042"/>
      <c r="J802" s="1042"/>
      <c r="K802" s="1042"/>
    </row>
    <row r="803" spans="1:12" x14ac:dyDescent="0.2">
      <c r="A803" s="333"/>
      <c r="B803" s="337"/>
      <c r="C803" s="337"/>
      <c r="D803" s="333"/>
      <c r="E803" s="333"/>
      <c r="F803" s="337"/>
      <c r="G803" s="336"/>
      <c r="H803" s="333"/>
      <c r="I803" s="335"/>
      <c r="J803" s="336"/>
      <c r="K803" s="337"/>
    </row>
    <row r="804" spans="1:12" x14ac:dyDescent="0.2">
      <c r="A804" s="1233" t="s">
        <v>1</v>
      </c>
      <c r="B804" s="1233" t="s">
        <v>2</v>
      </c>
      <c r="C804" s="1234" t="s">
        <v>3</v>
      </c>
      <c r="D804" s="1233" t="s">
        <v>4</v>
      </c>
      <c r="E804" s="1236" t="s">
        <v>5</v>
      </c>
      <c r="F804" s="1236" t="s">
        <v>6</v>
      </c>
      <c r="G804" s="1236"/>
      <c r="H804" s="1236" t="s">
        <v>7</v>
      </c>
      <c r="I804" s="1236"/>
      <c r="J804" s="1233" t="s">
        <v>8</v>
      </c>
      <c r="K804" s="1234" t="s">
        <v>9</v>
      </c>
    </row>
    <row r="805" spans="1:12" ht="42" x14ac:dyDescent="0.2">
      <c r="A805" s="1233"/>
      <c r="B805" s="1233"/>
      <c r="C805" s="1235"/>
      <c r="D805" s="1233"/>
      <c r="E805" s="1236"/>
      <c r="F805" s="552" t="s">
        <v>10</v>
      </c>
      <c r="G805" s="340" t="s">
        <v>11</v>
      </c>
      <c r="H805" s="553" t="s">
        <v>12</v>
      </c>
      <c r="I805" s="340" t="s">
        <v>13</v>
      </c>
      <c r="J805" s="1233"/>
      <c r="K805" s="1235"/>
    </row>
    <row r="806" spans="1:12" ht="42" x14ac:dyDescent="0.2">
      <c r="A806" s="283">
        <v>1</v>
      </c>
      <c r="B806" s="285" t="s">
        <v>683</v>
      </c>
      <c r="C806" s="287">
        <v>2621.5</v>
      </c>
      <c r="D806" s="187">
        <v>2621.5</v>
      </c>
      <c r="E806" s="187" t="s">
        <v>25</v>
      </c>
      <c r="F806" s="318" t="s">
        <v>684</v>
      </c>
      <c r="G806" s="187">
        <v>2621.5</v>
      </c>
      <c r="H806" s="283" t="s">
        <v>684</v>
      </c>
      <c r="I806" s="287">
        <v>2621.5</v>
      </c>
      <c r="J806" s="187" t="s">
        <v>26</v>
      </c>
      <c r="K806" s="318" t="s">
        <v>685</v>
      </c>
    </row>
    <row r="807" spans="1:12" ht="147" x14ac:dyDescent="0.2">
      <c r="A807" s="283">
        <v>2</v>
      </c>
      <c r="B807" s="285" t="s">
        <v>686</v>
      </c>
      <c r="C807" s="287">
        <v>475722</v>
      </c>
      <c r="D807" s="187">
        <v>475722</v>
      </c>
      <c r="E807" s="187" t="s">
        <v>25</v>
      </c>
      <c r="F807" s="318" t="s">
        <v>675</v>
      </c>
      <c r="G807" s="187">
        <v>475722</v>
      </c>
      <c r="H807" s="283" t="s">
        <v>675</v>
      </c>
      <c r="I807" s="287">
        <v>475722</v>
      </c>
      <c r="J807" s="187" t="s">
        <v>26</v>
      </c>
      <c r="K807" s="318" t="s">
        <v>687</v>
      </c>
    </row>
    <row r="808" spans="1:12" x14ac:dyDescent="0.2">
      <c r="A808" s="283"/>
      <c r="B808" s="283"/>
      <c r="C808" s="287"/>
      <c r="D808" s="187"/>
      <c r="E808" s="187"/>
      <c r="F808" s="318"/>
      <c r="G808" s="187"/>
      <c r="H808" s="287"/>
      <c r="I808" s="287"/>
      <c r="J808" s="187"/>
      <c r="K808" s="318"/>
    </row>
    <row r="809" spans="1:12" x14ac:dyDescent="0.2">
      <c r="A809" s="13"/>
      <c r="B809" s="258"/>
      <c r="C809" s="547"/>
      <c r="D809" s="548"/>
      <c r="G809" s="13"/>
      <c r="I809" s="258"/>
      <c r="J809" s="258"/>
    </row>
    <row r="810" spans="1:12" ht="105" customHeight="1" x14ac:dyDescent="0.2">
      <c r="A810" s="13"/>
      <c r="B810" s="258"/>
      <c r="C810" s="258"/>
      <c r="D810" s="13"/>
      <c r="E810" s="13"/>
      <c r="G810" s="13"/>
      <c r="I810" s="898" t="s">
        <v>688</v>
      </c>
      <c r="J810" s="898"/>
      <c r="K810" s="898"/>
      <c r="L810" s="898"/>
    </row>
    <row r="811" spans="1:12" x14ac:dyDescent="0.2">
      <c r="A811" s="1237" t="s">
        <v>52</v>
      </c>
      <c r="B811" s="1237"/>
      <c r="C811" s="1237"/>
      <c r="D811" s="1237"/>
      <c r="E811" s="1237"/>
      <c r="F811" s="1237"/>
      <c r="G811" s="1237"/>
      <c r="H811" s="1237"/>
      <c r="I811" s="1237"/>
      <c r="J811" s="1237"/>
      <c r="K811" s="1237"/>
    </row>
    <row r="812" spans="1:12" x14ac:dyDescent="0.2">
      <c r="A812" s="1237" t="s">
        <v>689</v>
      </c>
      <c r="B812" s="915"/>
      <c r="C812" s="915"/>
      <c r="D812" s="915"/>
      <c r="E812" s="915"/>
      <c r="F812" s="915"/>
      <c r="G812" s="915"/>
      <c r="H812" s="915"/>
      <c r="I812" s="915"/>
      <c r="J812" s="915"/>
      <c r="K812" s="915"/>
    </row>
    <row r="813" spans="1:12" x14ac:dyDescent="0.2">
      <c r="A813" s="1238"/>
      <c r="B813" s="1238"/>
      <c r="C813" s="1238"/>
      <c r="D813" s="1238"/>
      <c r="E813" s="1238"/>
      <c r="F813" s="1238"/>
      <c r="G813" s="1238"/>
      <c r="H813" s="1238"/>
      <c r="I813" s="1238"/>
      <c r="J813" s="1238"/>
      <c r="K813" s="1238"/>
    </row>
    <row r="814" spans="1:12" x14ac:dyDescent="0.2">
      <c r="A814" s="1079" t="s">
        <v>1</v>
      </c>
      <c r="B814" s="1239" t="s">
        <v>62</v>
      </c>
      <c r="C814" s="1241" t="s">
        <v>3</v>
      </c>
      <c r="D814" s="1241" t="s">
        <v>339</v>
      </c>
      <c r="E814" s="1079" t="s">
        <v>65</v>
      </c>
      <c r="F814" s="1243" t="s">
        <v>6</v>
      </c>
      <c r="G814" s="1244"/>
      <c r="H814" s="1243" t="s">
        <v>7</v>
      </c>
      <c r="I814" s="1244"/>
      <c r="J814" s="1079" t="s">
        <v>8</v>
      </c>
      <c r="K814" s="1239" t="s">
        <v>9</v>
      </c>
    </row>
    <row r="815" spans="1:12" ht="42" x14ac:dyDescent="0.2">
      <c r="A815" s="1080"/>
      <c r="B815" s="1240"/>
      <c r="C815" s="1242"/>
      <c r="D815" s="1242"/>
      <c r="E815" s="1080"/>
      <c r="F815" s="802" t="s">
        <v>10</v>
      </c>
      <c r="G815" s="555" t="s">
        <v>340</v>
      </c>
      <c r="H815" s="302" t="s">
        <v>690</v>
      </c>
      <c r="I815" s="555" t="s">
        <v>295</v>
      </c>
      <c r="J815" s="1080"/>
      <c r="K815" s="1240"/>
    </row>
    <row r="816" spans="1:12" x14ac:dyDescent="0.2">
      <c r="A816" s="556"/>
      <c r="B816" s="340" t="s">
        <v>691</v>
      </c>
      <c r="C816" s="286"/>
      <c r="D816" s="557"/>
      <c r="E816" s="558"/>
      <c r="F816" s="281"/>
      <c r="G816" s="557"/>
      <c r="H816" s="281"/>
      <c r="I816" s="286"/>
      <c r="J816" s="559"/>
      <c r="K816" s="318"/>
    </row>
    <row r="817" spans="1:11" ht="84" x14ac:dyDescent="0.2">
      <c r="A817" s="560">
        <v>1</v>
      </c>
      <c r="B817" s="285" t="s">
        <v>692</v>
      </c>
      <c r="C817" s="286">
        <v>460000</v>
      </c>
      <c r="D817" s="557"/>
      <c r="E817" s="558" t="s">
        <v>25</v>
      </c>
      <c r="F817" s="319" t="s">
        <v>693</v>
      </c>
      <c r="G817" s="266">
        <v>460000</v>
      </c>
      <c r="H817" s="283"/>
      <c r="I817" s="286">
        <v>460000</v>
      </c>
      <c r="J817" s="559" t="s">
        <v>26</v>
      </c>
      <c r="K817" s="318" t="s">
        <v>694</v>
      </c>
    </row>
    <row r="818" spans="1:11" x14ac:dyDescent="0.2">
      <c r="A818" s="13"/>
      <c r="B818" s="258"/>
      <c r="C818" s="547"/>
      <c r="D818" s="548"/>
      <c r="G818" s="13"/>
      <c r="I818" s="258"/>
      <c r="J818" s="258"/>
    </row>
    <row r="819" spans="1:11" x14ac:dyDescent="0.2">
      <c r="A819" s="728"/>
      <c r="B819" s="258"/>
      <c r="C819" s="547"/>
      <c r="D819" s="548"/>
      <c r="G819" s="728"/>
      <c r="H819" s="728"/>
      <c r="I819" s="258"/>
      <c r="J819" s="258"/>
    </row>
    <row r="820" spans="1:11" x14ac:dyDescent="0.2">
      <c r="A820" s="728"/>
      <c r="B820" s="258"/>
      <c r="C820" s="547"/>
      <c r="D820" s="548"/>
      <c r="G820" s="728"/>
      <c r="H820" s="728"/>
      <c r="I820" s="258"/>
      <c r="J820" s="258"/>
    </row>
    <row r="821" spans="1:11" x14ac:dyDescent="0.2">
      <c r="A821" s="13"/>
      <c r="B821" s="258"/>
      <c r="C821" s="547"/>
      <c r="D821" s="548"/>
      <c r="G821" s="13"/>
      <c r="I821" s="258"/>
      <c r="J821" s="258"/>
    </row>
    <row r="822" spans="1:11" x14ac:dyDescent="0.2">
      <c r="A822" s="561"/>
      <c r="B822" s="562"/>
      <c r="C822" s="562"/>
      <c r="D822" s="561"/>
      <c r="E822" s="561"/>
      <c r="F822" s="562"/>
      <c r="G822" s="563"/>
      <c r="H822" s="561"/>
      <c r="I822" s="564"/>
      <c r="J822" s="563"/>
      <c r="K822" s="853" t="s">
        <v>0</v>
      </c>
    </row>
    <row r="823" spans="1:11" x14ac:dyDescent="0.2">
      <c r="A823" s="1245" t="s">
        <v>52</v>
      </c>
      <c r="B823" s="1245"/>
      <c r="C823" s="1245"/>
      <c r="D823" s="1245"/>
      <c r="E823" s="1245"/>
      <c r="F823" s="1245"/>
      <c r="G823" s="1245"/>
      <c r="H823" s="1245"/>
      <c r="I823" s="1245"/>
      <c r="J823" s="1245"/>
      <c r="K823" s="1245"/>
    </row>
    <row r="824" spans="1:11" x14ac:dyDescent="0.2">
      <c r="A824" s="1245" t="s">
        <v>695</v>
      </c>
      <c r="B824" s="1245"/>
      <c r="C824" s="1245"/>
      <c r="D824" s="1245"/>
      <c r="E824" s="1245"/>
      <c r="F824" s="1245"/>
      <c r="G824" s="1245"/>
      <c r="H824" s="1245"/>
      <c r="I824" s="1245"/>
      <c r="J824" s="1245"/>
      <c r="K824" s="1245"/>
    </row>
    <row r="825" spans="1:11" x14ac:dyDescent="0.2">
      <c r="A825" s="1245" t="s">
        <v>696</v>
      </c>
      <c r="B825" s="1245"/>
      <c r="C825" s="1245"/>
      <c r="D825" s="1245"/>
      <c r="E825" s="1245"/>
      <c r="F825" s="1245"/>
      <c r="G825" s="1245"/>
      <c r="H825" s="1245"/>
      <c r="I825" s="1245"/>
      <c r="J825" s="1245"/>
      <c r="K825" s="1245"/>
    </row>
    <row r="826" spans="1:11" x14ac:dyDescent="0.2">
      <c r="A826" s="1246" t="s">
        <v>1</v>
      </c>
      <c r="B826" s="1246" t="s">
        <v>2</v>
      </c>
      <c r="C826" s="1246" t="s">
        <v>3</v>
      </c>
      <c r="D826" s="1246" t="s">
        <v>4</v>
      </c>
      <c r="E826" s="1247" t="s">
        <v>5</v>
      </c>
      <c r="F826" s="1247" t="s">
        <v>6</v>
      </c>
      <c r="G826" s="1247"/>
      <c r="H826" s="1247" t="s">
        <v>7</v>
      </c>
      <c r="I826" s="1247"/>
      <c r="J826" s="1246" t="s">
        <v>8</v>
      </c>
      <c r="K826" s="1246" t="s">
        <v>9</v>
      </c>
    </row>
    <row r="827" spans="1:11" ht="42" x14ac:dyDescent="0.2">
      <c r="A827" s="1246"/>
      <c r="B827" s="1246"/>
      <c r="C827" s="1246"/>
      <c r="D827" s="1246"/>
      <c r="E827" s="1247"/>
      <c r="F827" s="566" t="s">
        <v>10</v>
      </c>
      <c r="G827" s="566" t="s">
        <v>11</v>
      </c>
      <c r="H827" s="565" t="s">
        <v>12</v>
      </c>
      <c r="I827" s="566" t="s">
        <v>13</v>
      </c>
      <c r="J827" s="1246"/>
      <c r="K827" s="1246"/>
    </row>
    <row r="828" spans="1:11" x14ac:dyDescent="0.2">
      <c r="A828" s="567"/>
      <c r="B828" s="568"/>
      <c r="C828" s="569"/>
      <c r="D828" s="570"/>
      <c r="E828" s="570"/>
      <c r="F828" s="567"/>
      <c r="G828" s="569"/>
      <c r="H828" s="567"/>
      <c r="I828" s="569"/>
      <c r="J828" s="570"/>
      <c r="K828" s="567"/>
    </row>
    <row r="829" spans="1:11" x14ac:dyDescent="0.2">
      <c r="A829" s="567"/>
      <c r="B829" s="567" t="s">
        <v>219</v>
      </c>
      <c r="C829" s="569"/>
      <c r="D829" s="570"/>
      <c r="E829" s="570"/>
      <c r="F829" s="567"/>
      <c r="G829" s="570"/>
      <c r="H829" s="567"/>
      <c r="I829" s="570"/>
      <c r="J829" s="570"/>
      <c r="K829" s="567"/>
    </row>
    <row r="830" spans="1:11" x14ac:dyDescent="0.2">
      <c r="A830" s="567"/>
      <c r="B830" s="568"/>
      <c r="C830" s="570"/>
      <c r="D830" s="571"/>
      <c r="E830" s="571"/>
      <c r="F830" s="567"/>
      <c r="G830" s="572"/>
      <c r="H830" s="570"/>
      <c r="I830" s="570"/>
      <c r="J830" s="571"/>
      <c r="K830" s="567"/>
    </row>
    <row r="831" spans="1:11" x14ac:dyDescent="0.2">
      <c r="A831" s="567"/>
      <c r="B831" s="568"/>
      <c r="C831" s="570"/>
      <c r="D831" s="571"/>
      <c r="E831" s="571"/>
      <c r="F831" s="567"/>
      <c r="G831" s="572"/>
      <c r="H831" s="570"/>
      <c r="I831" s="570"/>
      <c r="J831" s="571"/>
      <c r="K831" s="567"/>
    </row>
    <row r="834" spans="1:11" x14ac:dyDescent="0.2">
      <c r="A834" s="1154" t="s">
        <v>22</v>
      </c>
      <c r="B834" s="1154"/>
      <c r="C834" s="1154"/>
      <c r="D834" s="1154"/>
      <c r="E834" s="1154"/>
      <c r="F834" s="1154"/>
      <c r="G834" s="1154"/>
      <c r="H834" s="1154"/>
      <c r="I834" s="1154"/>
      <c r="J834" s="1154"/>
      <c r="K834" s="1154"/>
    </row>
    <row r="835" spans="1:11" x14ac:dyDescent="0.2">
      <c r="A835" s="1154" t="s">
        <v>697</v>
      </c>
      <c r="B835" s="1154"/>
      <c r="C835" s="1154"/>
      <c r="D835" s="1154"/>
      <c r="E835" s="1154"/>
      <c r="F835" s="1154"/>
      <c r="G835" s="1154"/>
      <c r="H835" s="1154"/>
      <c r="I835" s="1154"/>
      <c r="J835" s="1154"/>
      <c r="K835" s="1154"/>
    </row>
    <row r="836" spans="1:11" x14ac:dyDescent="0.2">
      <c r="A836" s="1154" t="s">
        <v>280</v>
      </c>
      <c r="B836" s="1154"/>
      <c r="C836" s="1154"/>
      <c r="D836" s="1154"/>
      <c r="E836" s="1154"/>
      <c r="F836" s="1154"/>
      <c r="G836" s="1154"/>
      <c r="H836" s="1154"/>
      <c r="I836" s="1154"/>
      <c r="J836" s="1154"/>
      <c r="K836" s="1154"/>
    </row>
    <row r="837" spans="1:11" x14ac:dyDescent="0.2">
      <c r="A837" s="138"/>
      <c r="B837" s="573"/>
      <c r="C837" s="573"/>
      <c r="D837" s="138"/>
      <c r="E837" s="138"/>
      <c r="F837" s="573"/>
      <c r="G837" s="574"/>
      <c r="H837" s="573"/>
      <c r="I837" s="575"/>
      <c r="J837" s="138"/>
      <c r="K837" s="573"/>
    </row>
    <row r="838" spans="1:11" x14ac:dyDescent="0.2">
      <c r="A838" s="1150" t="s">
        <v>1</v>
      </c>
      <c r="B838" s="1010" t="s">
        <v>62</v>
      </c>
      <c r="C838" s="1150" t="s">
        <v>63</v>
      </c>
      <c r="D838" s="1150" t="s">
        <v>339</v>
      </c>
      <c r="E838" s="1151" t="s">
        <v>65</v>
      </c>
      <c r="F838" s="1151" t="s">
        <v>6</v>
      </c>
      <c r="G838" s="1151"/>
      <c r="H838" s="1151" t="s">
        <v>7</v>
      </c>
      <c r="I838" s="1151"/>
      <c r="J838" s="1010" t="s">
        <v>8</v>
      </c>
      <c r="K838" s="1150" t="s">
        <v>66</v>
      </c>
    </row>
    <row r="839" spans="1:11" ht="42" x14ac:dyDescent="0.2">
      <c r="A839" s="1150"/>
      <c r="B839" s="1011"/>
      <c r="C839" s="1150"/>
      <c r="D839" s="1151"/>
      <c r="E839" s="1151"/>
      <c r="F839" s="315" t="s">
        <v>10</v>
      </c>
      <c r="G839" s="576" t="s">
        <v>11</v>
      </c>
      <c r="H839" s="292" t="s">
        <v>12</v>
      </c>
      <c r="I839" s="270" t="s">
        <v>13</v>
      </c>
      <c r="J839" s="1011"/>
      <c r="K839" s="1150"/>
    </row>
    <row r="840" spans="1:11" ht="63" x14ac:dyDescent="0.2">
      <c r="A840" s="139">
        <v>1</v>
      </c>
      <c r="B840" s="140" t="s">
        <v>698</v>
      </c>
      <c r="C840" s="141">
        <v>299600</v>
      </c>
      <c r="D840" s="142">
        <v>291608</v>
      </c>
      <c r="E840" s="294" t="s">
        <v>102</v>
      </c>
      <c r="F840" s="143" t="s">
        <v>699</v>
      </c>
      <c r="G840" s="144">
        <v>281401.71999999997</v>
      </c>
      <c r="H840" s="143" t="s">
        <v>699</v>
      </c>
      <c r="I840" s="145">
        <v>281401.71999999997</v>
      </c>
      <c r="J840" s="308" t="s">
        <v>69</v>
      </c>
      <c r="K840" s="854" t="s">
        <v>700</v>
      </c>
    </row>
    <row r="841" spans="1:11" ht="63" x14ac:dyDescent="0.2">
      <c r="A841" s="139"/>
      <c r="B841" s="140" t="s">
        <v>701</v>
      </c>
      <c r="C841" s="141"/>
      <c r="D841" s="146"/>
      <c r="E841" s="147"/>
      <c r="F841" s="143"/>
      <c r="G841" s="148"/>
      <c r="H841" s="143"/>
      <c r="I841" s="149"/>
      <c r="J841" s="139"/>
      <c r="K841" s="854">
        <v>46113</v>
      </c>
    </row>
    <row r="842" spans="1:11" ht="42" x14ac:dyDescent="0.2">
      <c r="A842" s="67"/>
      <c r="B842" s="185" t="s">
        <v>702</v>
      </c>
      <c r="C842" s="150"/>
      <c r="D842" s="151"/>
      <c r="E842" s="70"/>
      <c r="F842" s="68"/>
      <c r="G842" s="152"/>
      <c r="H842" s="68"/>
      <c r="I842" s="153"/>
      <c r="J842" s="70"/>
      <c r="K842" s="855" t="s">
        <v>703</v>
      </c>
    </row>
    <row r="843" spans="1:11" ht="63" x14ac:dyDescent="0.2">
      <c r="A843" s="139">
        <v>2</v>
      </c>
      <c r="B843" s="140" t="s">
        <v>704</v>
      </c>
      <c r="C843" s="141" t="s">
        <v>705</v>
      </c>
      <c r="D843" s="146">
        <v>398404</v>
      </c>
      <c r="E843" s="294" t="s">
        <v>102</v>
      </c>
      <c r="F843" s="143" t="s">
        <v>706</v>
      </c>
      <c r="G843" s="144">
        <v>384459.86</v>
      </c>
      <c r="H843" s="143" t="s">
        <v>706</v>
      </c>
      <c r="I843" s="145">
        <v>384459.86</v>
      </c>
      <c r="J843" s="308" t="s">
        <v>69</v>
      </c>
      <c r="K843" s="854" t="s">
        <v>707</v>
      </c>
    </row>
    <row r="844" spans="1:11" ht="42" x14ac:dyDescent="0.2">
      <c r="A844" s="139"/>
      <c r="B844" s="140" t="s">
        <v>708</v>
      </c>
      <c r="C844" s="141"/>
      <c r="D844" s="146"/>
      <c r="E844" s="147"/>
      <c r="F844" s="154"/>
      <c r="G844" s="148"/>
      <c r="H844" s="154"/>
      <c r="I844" s="149"/>
      <c r="J844" s="139"/>
      <c r="K844" s="854">
        <v>46113</v>
      </c>
    </row>
    <row r="845" spans="1:11" x14ac:dyDescent="0.2">
      <c r="A845" s="67"/>
      <c r="B845" s="185" t="s">
        <v>709</v>
      </c>
      <c r="C845" s="150"/>
      <c r="D845" s="151"/>
      <c r="E845" s="70"/>
      <c r="F845" s="68"/>
      <c r="G845" s="152"/>
      <c r="H845" s="68"/>
      <c r="I845" s="153"/>
      <c r="J845" s="70"/>
      <c r="K845" s="855" t="s">
        <v>710</v>
      </c>
    </row>
    <row r="846" spans="1:11" ht="63" x14ac:dyDescent="0.2">
      <c r="A846" s="139">
        <v>3</v>
      </c>
      <c r="B846" s="140" t="s">
        <v>698</v>
      </c>
      <c r="C846" s="141">
        <v>428000</v>
      </c>
      <c r="D846" s="146">
        <v>410610</v>
      </c>
      <c r="E846" s="294" t="s">
        <v>102</v>
      </c>
      <c r="F846" s="143" t="s">
        <v>711</v>
      </c>
      <c r="G846" s="155">
        <v>396238.65</v>
      </c>
      <c r="H846" s="143" t="s">
        <v>711</v>
      </c>
      <c r="I846" s="156">
        <v>396238.65</v>
      </c>
      <c r="J846" s="308" t="s">
        <v>69</v>
      </c>
      <c r="K846" s="854" t="s">
        <v>712</v>
      </c>
    </row>
    <row r="847" spans="1:11" ht="42" x14ac:dyDescent="0.2">
      <c r="A847" s="139"/>
      <c r="B847" s="140" t="s">
        <v>713</v>
      </c>
      <c r="C847" s="141"/>
      <c r="D847" s="146"/>
      <c r="E847" s="147"/>
      <c r="F847" s="143"/>
      <c r="G847" s="155"/>
      <c r="H847" s="143"/>
      <c r="I847" s="149"/>
      <c r="J847" s="139"/>
      <c r="K847" s="854">
        <v>46115</v>
      </c>
    </row>
    <row r="848" spans="1:11" x14ac:dyDescent="0.2">
      <c r="A848" s="67"/>
      <c r="B848" s="185" t="s">
        <v>714</v>
      </c>
      <c r="C848" s="150"/>
      <c r="D848" s="151"/>
      <c r="E848" s="157"/>
      <c r="F848" s="68"/>
      <c r="G848" s="158"/>
      <c r="H848" s="68"/>
      <c r="I848" s="153"/>
      <c r="J848" s="70"/>
      <c r="K848" s="855" t="s">
        <v>715</v>
      </c>
    </row>
    <row r="849" spans="1:11" ht="63" x14ac:dyDescent="0.2">
      <c r="A849" s="139">
        <v>4</v>
      </c>
      <c r="B849" s="140" t="s">
        <v>704</v>
      </c>
      <c r="C849" s="141">
        <v>208650</v>
      </c>
      <c r="D849" s="142">
        <v>197371</v>
      </c>
      <c r="E849" s="294" t="s">
        <v>102</v>
      </c>
      <c r="F849" s="143" t="s">
        <v>716</v>
      </c>
      <c r="G849" s="155">
        <v>190462.99</v>
      </c>
      <c r="H849" s="143" t="s">
        <v>716</v>
      </c>
      <c r="I849" s="156">
        <v>190462.99</v>
      </c>
      <c r="J849" s="308" t="s">
        <v>69</v>
      </c>
      <c r="K849" s="854" t="s">
        <v>717</v>
      </c>
    </row>
    <row r="850" spans="1:11" ht="63" x14ac:dyDescent="0.2">
      <c r="A850" s="139"/>
      <c r="B850" s="140" t="s">
        <v>718</v>
      </c>
      <c r="C850" s="141"/>
      <c r="D850" s="142"/>
      <c r="E850" s="159"/>
      <c r="F850" s="143"/>
      <c r="G850" s="155"/>
      <c r="H850" s="143"/>
      <c r="I850" s="156"/>
      <c r="J850" s="308"/>
      <c r="K850" s="854">
        <v>46115</v>
      </c>
    </row>
    <row r="851" spans="1:11" ht="63" x14ac:dyDescent="0.2">
      <c r="A851" s="139"/>
      <c r="B851" s="140" t="s">
        <v>719</v>
      </c>
      <c r="C851" s="141"/>
      <c r="D851" s="146"/>
      <c r="E851" s="147"/>
      <c r="F851" s="154"/>
      <c r="G851" s="155"/>
      <c r="H851" s="154"/>
      <c r="I851" s="156"/>
      <c r="J851" s="139"/>
      <c r="K851" s="854" t="s">
        <v>720</v>
      </c>
    </row>
    <row r="852" spans="1:11" x14ac:dyDescent="0.2">
      <c r="A852" s="67"/>
      <c r="B852" s="185" t="s">
        <v>721</v>
      </c>
      <c r="C852" s="150"/>
      <c r="D852" s="151"/>
      <c r="E852" s="70"/>
      <c r="F852" s="68"/>
      <c r="G852" s="158"/>
      <c r="H852" s="68"/>
      <c r="I852" s="160"/>
      <c r="J852" s="70"/>
      <c r="K852" s="855"/>
    </row>
    <row r="853" spans="1:11" ht="63" x14ac:dyDescent="0.2">
      <c r="A853" s="139">
        <v>5</v>
      </c>
      <c r="B853" s="140" t="s">
        <v>722</v>
      </c>
      <c r="C853" s="161">
        <v>2675000</v>
      </c>
      <c r="D853" s="155">
        <v>2655122</v>
      </c>
      <c r="E853" s="294" t="s">
        <v>723</v>
      </c>
      <c r="F853" s="143" t="s">
        <v>724</v>
      </c>
      <c r="G853" s="155">
        <v>2629000</v>
      </c>
      <c r="H853" s="143" t="s">
        <v>724</v>
      </c>
      <c r="I853" s="156">
        <v>2629000</v>
      </c>
      <c r="J853" s="308" t="s">
        <v>26</v>
      </c>
      <c r="K853" s="854" t="s">
        <v>725</v>
      </c>
    </row>
    <row r="854" spans="1:11" ht="42" x14ac:dyDescent="0.2">
      <c r="A854" s="139"/>
      <c r="B854" s="140" t="s">
        <v>726</v>
      </c>
      <c r="C854" s="141"/>
      <c r="D854" s="162"/>
      <c r="E854" s="147"/>
      <c r="F854" s="154" t="s">
        <v>727</v>
      </c>
      <c r="G854" s="155"/>
      <c r="H854" s="154" t="s">
        <v>727</v>
      </c>
      <c r="I854" s="156"/>
      <c r="J854" s="139" t="s">
        <v>728</v>
      </c>
      <c r="K854" s="854">
        <v>46115</v>
      </c>
    </row>
    <row r="855" spans="1:11" x14ac:dyDescent="0.2">
      <c r="A855" s="67"/>
      <c r="B855" s="185" t="s">
        <v>729</v>
      </c>
      <c r="C855" s="150"/>
      <c r="D855" s="163"/>
      <c r="E855" s="147"/>
      <c r="F855" s="68"/>
      <c r="G855" s="158"/>
      <c r="H855" s="68"/>
      <c r="I855" s="160"/>
      <c r="J855" s="70"/>
      <c r="K855" s="855" t="s">
        <v>730</v>
      </c>
    </row>
    <row r="856" spans="1:11" ht="63" x14ac:dyDescent="0.2">
      <c r="A856" s="139">
        <v>6</v>
      </c>
      <c r="B856" s="140" t="s">
        <v>704</v>
      </c>
      <c r="C856" s="145">
        <v>267500</v>
      </c>
      <c r="D856" s="144">
        <v>260916</v>
      </c>
      <c r="E856" s="294" t="s">
        <v>102</v>
      </c>
      <c r="F856" s="143" t="s">
        <v>731</v>
      </c>
      <c r="G856" s="144">
        <v>251783.93</v>
      </c>
      <c r="H856" s="143" t="s">
        <v>731</v>
      </c>
      <c r="I856" s="145">
        <v>251783.93</v>
      </c>
      <c r="J856" s="308" t="s">
        <v>69</v>
      </c>
      <c r="K856" s="854" t="s">
        <v>732</v>
      </c>
    </row>
    <row r="857" spans="1:11" ht="42" x14ac:dyDescent="0.2">
      <c r="A857" s="139"/>
      <c r="B857" s="140" t="s">
        <v>733</v>
      </c>
      <c r="C857" s="141"/>
      <c r="D857" s="146"/>
      <c r="E857" s="147"/>
      <c r="F857" s="143"/>
      <c r="G857" s="164"/>
      <c r="H857" s="308"/>
      <c r="I857" s="149"/>
      <c r="J857" s="139"/>
      <c r="K857" s="854">
        <v>46115</v>
      </c>
    </row>
    <row r="858" spans="1:11" x14ac:dyDescent="0.2">
      <c r="A858" s="67"/>
      <c r="B858" s="185" t="s">
        <v>734</v>
      </c>
      <c r="C858" s="150"/>
      <c r="D858" s="151"/>
      <c r="E858" s="165"/>
      <c r="F858" s="68"/>
      <c r="G858" s="152"/>
      <c r="H858" s="70"/>
      <c r="I858" s="153"/>
      <c r="J858" s="67"/>
      <c r="K858" s="855" t="s">
        <v>735</v>
      </c>
    </row>
    <row r="859" spans="1:11" ht="63" x14ac:dyDescent="0.2">
      <c r="A859" s="139">
        <v>7</v>
      </c>
      <c r="B859" s="140" t="s">
        <v>698</v>
      </c>
      <c r="C859" s="307">
        <v>1819000</v>
      </c>
      <c r="D859" s="144">
        <v>1751839</v>
      </c>
      <c r="E859" s="294" t="s">
        <v>736</v>
      </c>
      <c r="F859" s="143" t="s">
        <v>737</v>
      </c>
      <c r="G859" s="144">
        <v>944500</v>
      </c>
      <c r="H859" s="143" t="s">
        <v>737</v>
      </c>
      <c r="I859" s="145">
        <v>944500</v>
      </c>
      <c r="J859" s="308" t="s">
        <v>26</v>
      </c>
      <c r="K859" s="854" t="s">
        <v>738</v>
      </c>
    </row>
    <row r="860" spans="1:11" ht="63" x14ac:dyDescent="0.2">
      <c r="A860" s="139"/>
      <c r="B860" s="140" t="s">
        <v>1143</v>
      </c>
      <c r="C860" s="141"/>
      <c r="D860" s="146"/>
      <c r="E860" s="147" t="s">
        <v>739</v>
      </c>
      <c r="F860" s="143"/>
      <c r="G860" s="164"/>
      <c r="H860" s="308"/>
      <c r="I860" s="149"/>
      <c r="J860" s="139" t="s">
        <v>728</v>
      </c>
      <c r="K860" s="854">
        <v>46115</v>
      </c>
    </row>
    <row r="861" spans="1:11" x14ac:dyDescent="0.2">
      <c r="A861" s="67"/>
      <c r="B861" s="185"/>
      <c r="C861" s="150"/>
      <c r="D861" s="151"/>
      <c r="E861" s="165"/>
      <c r="F861" s="68"/>
      <c r="G861" s="152"/>
      <c r="H861" s="70"/>
      <c r="I861" s="153"/>
      <c r="J861" s="67"/>
      <c r="K861" s="855" t="s">
        <v>740</v>
      </c>
    </row>
    <row r="862" spans="1:11" ht="63" x14ac:dyDescent="0.2">
      <c r="A862" s="139">
        <v>8</v>
      </c>
      <c r="B862" s="140" t="s">
        <v>698</v>
      </c>
      <c r="C862" s="307">
        <v>497550</v>
      </c>
      <c r="D862" s="144">
        <v>490870</v>
      </c>
      <c r="E862" s="294" t="s">
        <v>102</v>
      </c>
      <c r="F862" s="143" t="s">
        <v>741</v>
      </c>
      <c r="G862" s="145">
        <v>473689.54</v>
      </c>
      <c r="H862" s="143" t="s">
        <v>741</v>
      </c>
      <c r="I862" s="145">
        <v>473689.54</v>
      </c>
      <c r="J862" s="308" t="s">
        <v>69</v>
      </c>
      <c r="K862" s="854" t="s">
        <v>742</v>
      </c>
    </row>
    <row r="863" spans="1:11" ht="63" x14ac:dyDescent="0.2">
      <c r="A863" s="139"/>
      <c r="B863" s="140" t="s">
        <v>743</v>
      </c>
      <c r="C863" s="141"/>
      <c r="D863" s="146"/>
      <c r="E863" s="147"/>
      <c r="F863" s="78"/>
      <c r="G863" s="144"/>
      <c r="H863" s="78"/>
      <c r="I863" s="145"/>
      <c r="J863" s="139"/>
      <c r="K863" s="854">
        <v>46119</v>
      </c>
    </row>
    <row r="864" spans="1:11" x14ac:dyDescent="0.2">
      <c r="A864" s="67"/>
      <c r="B864" s="185" t="s">
        <v>744</v>
      </c>
      <c r="C864" s="150"/>
      <c r="D864" s="151"/>
      <c r="E864" s="165"/>
      <c r="F864" s="68"/>
      <c r="G864" s="152"/>
      <c r="H864" s="68"/>
      <c r="I864" s="153"/>
      <c r="J864" s="67"/>
      <c r="K864" s="855" t="s">
        <v>745</v>
      </c>
    </row>
    <row r="865" spans="1:11" ht="63" x14ac:dyDescent="0.2">
      <c r="A865" s="166">
        <v>9</v>
      </c>
      <c r="B865" s="140" t="s">
        <v>698</v>
      </c>
      <c r="C865" s="307">
        <v>428000</v>
      </c>
      <c r="D865" s="167">
        <v>416684</v>
      </c>
      <c r="E865" s="294" t="s">
        <v>102</v>
      </c>
      <c r="F865" s="143" t="s">
        <v>746</v>
      </c>
      <c r="G865" s="168">
        <v>402100.06</v>
      </c>
      <c r="H865" s="143" t="s">
        <v>746</v>
      </c>
      <c r="I865" s="161">
        <v>402100.06</v>
      </c>
      <c r="J865" s="308" t="s">
        <v>69</v>
      </c>
      <c r="K865" s="854" t="s">
        <v>747</v>
      </c>
    </row>
    <row r="866" spans="1:11" ht="63" x14ac:dyDescent="0.2">
      <c r="A866" s="139"/>
      <c r="B866" s="140" t="s">
        <v>748</v>
      </c>
      <c r="C866" s="162"/>
      <c r="D866" s="146"/>
      <c r="E866" s="147"/>
      <c r="F866" s="433"/>
      <c r="G866" s="170"/>
      <c r="H866" s="169"/>
      <c r="I866" s="171"/>
      <c r="J866" s="139"/>
      <c r="K866" s="854">
        <v>46120</v>
      </c>
    </row>
    <row r="867" spans="1:11" x14ac:dyDescent="0.2">
      <c r="A867" s="67"/>
      <c r="B867" s="185" t="s">
        <v>749</v>
      </c>
      <c r="C867" s="163"/>
      <c r="D867" s="151"/>
      <c r="E867" s="157"/>
      <c r="F867" s="68"/>
      <c r="G867" s="172"/>
      <c r="H867" s="70"/>
      <c r="I867" s="173"/>
      <c r="J867" s="67"/>
      <c r="K867" s="855" t="s">
        <v>750</v>
      </c>
    </row>
    <row r="868" spans="1:11" ht="63" x14ac:dyDescent="0.2">
      <c r="A868" s="139">
        <v>10</v>
      </c>
      <c r="B868" s="140" t="s">
        <v>698</v>
      </c>
      <c r="C868" s="141">
        <v>428000</v>
      </c>
      <c r="D868" s="142">
        <v>477468</v>
      </c>
      <c r="E868" s="294" t="s">
        <v>102</v>
      </c>
      <c r="F868" s="143" t="s">
        <v>751</v>
      </c>
      <c r="G868" s="174">
        <v>396323</v>
      </c>
      <c r="H868" s="143" t="s">
        <v>751</v>
      </c>
      <c r="I868" s="171">
        <v>396323</v>
      </c>
      <c r="J868" s="308" t="s">
        <v>69</v>
      </c>
      <c r="K868" s="854" t="s">
        <v>752</v>
      </c>
    </row>
    <row r="869" spans="1:11" ht="63" x14ac:dyDescent="0.2">
      <c r="A869" s="139"/>
      <c r="B869" s="140" t="s">
        <v>753</v>
      </c>
      <c r="C869" s="141"/>
      <c r="D869" s="146"/>
      <c r="E869" s="147"/>
      <c r="F869" s="78"/>
      <c r="G869" s="174"/>
      <c r="H869" s="78"/>
      <c r="I869" s="171"/>
      <c r="J869" s="139"/>
      <c r="K869" s="854">
        <v>46120</v>
      </c>
    </row>
    <row r="870" spans="1:11" x14ac:dyDescent="0.2">
      <c r="A870" s="67"/>
      <c r="B870" s="185" t="s">
        <v>754</v>
      </c>
      <c r="C870" s="150"/>
      <c r="D870" s="151"/>
      <c r="E870" s="165"/>
      <c r="F870" s="68"/>
      <c r="G870" s="175"/>
      <c r="H870" s="70"/>
      <c r="I870" s="153"/>
      <c r="J870" s="67"/>
      <c r="K870" s="855" t="s">
        <v>755</v>
      </c>
    </row>
    <row r="871" spans="1:11" ht="63" x14ac:dyDescent="0.2">
      <c r="A871" s="139">
        <v>11</v>
      </c>
      <c r="B871" s="140" t="s">
        <v>704</v>
      </c>
      <c r="C871" s="141">
        <v>278200</v>
      </c>
      <c r="D871" s="142">
        <v>271614</v>
      </c>
      <c r="E871" s="294" t="s">
        <v>102</v>
      </c>
      <c r="F871" s="143" t="s">
        <v>756</v>
      </c>
      <c r="G871" s="174">
        <v>262107.51</v>
      </c>
      <c r="H871" s="143" t="s">
        <v>756</v>
      </c>
      <c r="I871" s="171">
        <v>262107.51</v>
      </c>
      <c r="J871" s="308" t="s">
        <v>69</v>
      </c>
      <c r="K871" s="854" t="s">
        <v>757</v>
      </c>
    </row>
    <row r="872" spans="1:11" ht="63" x14ac:dyDescent="0.2">
      <c r="A872" s="139"/>
      <c r="B872" s="140" t="s">
        <v>758</v>
      </c>
      <c r="C872" s="141"/>
      <c r="D872" s="146"/>
      <c r="E872" s="147"/>
      <c r="F872" s="78"/>
      <c r="G872" s="144"/>
      <c r="H872" s="78"/>
      <c r="I872" s="156"/>
      <c r="J872" s="139"/>
      <c r="K872" s="854">
        <v>46122</v>
      </c>
    </row>
    <row r="873" spans="1:11" x14ac:dyDescent="0.2">
      <c r="A873" s="67"/>
      <c r="B873" s="185" t="s">
        <v>759</v>
      </c>
      <c r="C873" s="150"/>
      <c r="D873" s="151"/>
      <c r="E873" s="157"/>
      <c r="F873" s="68"/>
      <c r="G873" s="152"/>
      <c r="H873" s="68"/>
      <c r="I873" s="160"/>
      <c r="J873" s="70"/>
      <c r="K873" s="855" t="s">
        <v>760</v>
      </c>
    </row>
    <row r="874" spans="1:11" ht="63" x14ac:dyDescent="0.2">
      <c r="A874" s="166">
        <v>12</v>
      </c>
      <c r="B874" s="140" t="s">
        <v>722</v>
      </c>
      <c r="C874" s="141">
        <v>449400</v>
      </c>
      <c r="D874" s="142">
        <v>422074</v>
      </c>
      <c r="E874" s="294" t="s">
        <v>102</v>
      </c>
      <c r="F874" s="143" t="s">
        <v>761</v>
      </c>
      <c r="G874" s="144">
        <v>407301.38</v>
      </c>
      <c r="H874" s="143" t="s">
        <v>761</v>
      </c>
      <c r="I874" s="145">
        <v>407301.38</v>
      </c>
      <c r="J874" s="308" t="s">
        <v>69</v>
      </c>
      <c r="K874" s="854" t="s">
        <v>762</v>
      </c>
    </row>
    <row r="875" spans="1:11" ht="42" x14ac:dyDescent="0.2">
      <c r="A875" s="139"/>
      <c r="B875" s="140" t="s">
        <v>763</v>
      </c>
      <c r="C875" s="141"/>
      <c r="D875" s="146"/>
      <c r="E875" s="44"/>
      <c r="F875" s="176"/>
      <c r="G875" s="144"/>
      <c r="H875" s="176"/>
      <c r="I875" s="156"/>
      <c r="J875" s="139"/>
      <c r="K875" s="854">
        <v>46128</v>
      </c>
    </row>
    <row r="876" spans="1:11" x14ac:dyDescent="0.2">
      <c r="A876" s="67"/>
      <c r="B876" s="185" t="s">
        <v>764</v>
      </c>
      <c r="C876" s="150"/>
      <c r="D876" s="151"/>
      <c r="E876" s="157"/>
      <c r="F876" s="68"/>
      <c r="G876" s="152"/>
      <c r="H876" s="68"/>
      <c r="I876" s="160"/>
      <c r="J876" s="70"/>
      <c r="K876" s="855" t="s">
        <v>765</v>
      </c>
    </row>
    <row r="877" spans="1:11" ht="63" x14ac:dyDescent="0.2">
      <c r="A877" s="166">
        <v>13</v>
      </c>
      <c r="B877" s="140" t="s">
        <v>766</v>
      </c>
      <c r="C877" s="307">
        <v>26750</v>
      </c>
      <c r="D877" s="144">
        <v>26750</v>
      </c>
      <c r="E877" s="294" t="s">
        <v>102</v>
      </c>
      <c r="F877" s="143" t="s">
        <v>114</v>
      </c>
      <c r="G877" s="145">
        <v>26750</v>
      </c>
      <c r="H877" s="143" t="s">
        <v>114</v>
      </c>
      <c r="I877" s="145">
        <v>26750</v>
      </c>
      <c r="J877" s="308" t="s">
        <v>69</v>
      </c>
      <c r="K877" s="854" t="s">
        <v>767</v>
      </c>
    </row>
    <row r="878" spans="1:11" x14ac:dyDescent="0.2">
      <c r="A878" s="139"/>
      <c r="B878" s="140" t="s">
        <v>768</v>
      </c>
      <c r="C878" s="141"/>
      <c r="D878" s="146"/>
      <c r="E878" s="147"/>
      <c r="F878" s="78"/>
      <c r="G878" s="144"/>
      <c r="H878" s="78"/>
      <c r="I878" s="156"/>
      <c r="J878" s="139"/>
      <c r="K878" s="854">
        <v>46129</v>
      </c>
    </row>
    <row r="879" spans="1:11" x14ac:dyDescent="0.2">
      <c r="A879" s="67"/>
      <c r="B879" s="185"/>
      <c r="C879" s="150"/>
      <c r="D879" s="151"/>
      <c r="E879" s="157"/>
      <c r="F879" s="68"/>
      <c r="G879" s="152"/>
      <c r="H879" s="68"/>
      <c r="I879" s="160"/>
      <c r="J879" s="70"/>
      <c r="K879" s="855" t="s">
        <v>769</v>
      </c>
    </row>
    <row r="880" spans="1:11" ht="63" x14ac:dyDescent="0.2">
      <c r="A880" s="166">
        <v>14</v>
      </c>
      <c r="B880" s="140" t="s">
        <v>698</v>
      </c>
      <c r="C880" s="141">
        <v>492200</v>
      </c>
      <c r="D880" s="146">
        <v>410698</v>
      </c>
      <c r="E880" s="294" t="s">
        <v>102</v>
      </c>
      <c r="F880" s="143" t="s">
        <v>770</v>
      </c>
      <c r="G880" s="144">
        <v>460756.61</v>
      </c>
      <c r="H880" s="143" t="s">
        <v>770</v>
      </c>
      <c r="I880" s="145">
        <v>460756.61</v>
      </c>
      <c r="J880" s="308" t="s">
        <v>69</v>
      </c>
      <c r="K880" s="854" t="s">
        <v>771</v>
      </c>
    </row>
    <row r="881" spans="1:11" ht="84" x14ac:dyDescent="0.2">
      <c r="A881" s="139"/>
      <c r="B881" s="140" t="s">
        <v>1144</v>
      </c>
      <c r="C881" s="141"/>
      <c r="D881" s="146"/>
      <c r="E881" s="147"/>
      <c r="F881" s="78"/>
      <c r="G881" s="144"/>
      <c r="H881" s="78"/>
      <c r="I881" s="156"/>
      <c r="J881" s="139"/>
      <c r="K881" s="854">
        <v>46132</v>
      </c>
    </row>
    <row r="882" spans="1:11" x14ac:dyDescent="0.2">
      <c r="A882" s="67"/>
      <c r="B882" s="185"/>
      <c r="C882" s="150"/>
      <c r="D882" s="151"/>
      <c r="E882" s="157"/>
      <c r="F882" s="68"/>
      <c r="G882" s="152"/>
      <c r="H882" s="68"/>
      <c r="I882" s="160"/>
      <c r="J882" s="70"/>
      <c r="K882" s="855" t="s">
        <v>772</v>
      </c>
    </row>
    <row r="883" spans="1:11" ht="63" x14ac:dyDescent="0.2">
      <c r="A883" s="139">
        <v>15</v>
      </c>
      <c r="B883" s="140" t="s">
        <v>698</v>
      </c>
      <c r="C883" s="141">
        <v>609900</v>
      </c>
      <c r="D883" s="146">
        <v>600443</v>
      </c>
      <c r="E883" s="294" t="s">
        <v>736</v>
      </c>
      <c r="F883" s="143" t="s">
        <v>746</v>
      </c>
      <c r="G883" s="155">
        <v>342000</v>
      </c>
      <c r="H883" s="143" t="s">
        <v>746</v>
      </c>
      <c r="I883" s="156">
        <v>342000</v>
      </c>
      <c r="J883" s="308" t="s">
        <v>26</v>
      </c>
      <c r="K883" s="854" t="s">
        <v>773</v>
      </c>
    </row>
    <row r="884" spans="1:11" ht="63" x14ac:dyDescent="0.2">
      <c r="A884" s="139"/>
      <c r="B884" s="140" t="s">
        <v>1145</v>
      </c>
      <c r="C884" s="141"/>
      <c r="D884" s="146"/>
      <c r="E884" s="147" t="s">
        <v>739</v>
      </c>
      <c r="F884" s="143"/>
      <c r="G884" s="155"/>
      <c r="H884" s="143"/>
      <c r="I884" s="149"/>
      <c r="J884" s="139" t="s">
        <v>728</v>
      </c>
      <c r="K884" s="854">
        <v>46133</v>
      </c>
    </row>
    <row r="885" spans="1:11" x14ac:dyDescent="0.2">
      <c r="A885" s="67"/>
      <c r="B885" s="185"/>
      <c r="C885" s="150"/>
      <c r="D885" s="151"/>
      <c r="E885" s="157"/>
      <c r="F885" s="68"/>
      <c r="G885" s="158"/>
      <c r="H885" s="68"/>
      <c r="I885" s="153"/>
      <c r="J885" s="67"/>
      <c r="K885" s="855" t="s">
        <v>774</v>
      </c>
    </row>
    <row r="886" spans="1:11" ht="63" x14ac:dyDescent="0.2">
      <c r="A886" s="139">
        <v>16</v>
      </c>
      <c r="B886" s="140" t="s">
        <v>704</v>
      </c>
      <c r="C886" s="141">
        <v>315650</v>
      </c>
      <c r="D886" s="162">
        <v>310138</v>
      </c>
      <c r="E886" s="294" t="s">
        <v>102</v>
      </c>
      <c r="F886" s="143" t="s">
        <v>756</v>
      </c>
      <c r="G886" s="155">
        <v>299283.15000000002</v>
      </c>
      <c r="H886" s="143" t="s">
        <v>756</v>
      </c>
      <c r="I886" s="156">
        <v>299283.15000000002</v>
      </c>
      <c r="J886" s="308" t="s">
        <v>69</v>
      </c>
      <c r="K886" s="854" t="s">
        <v>775</v>
      </c>
    </row>
    <row r="887" spans="1:11" ht="63" x14ac:dyDescent="0.2">
      <c r="A887" s="139"/>
      <c r="B887" s="140" t="s">
        <v>776</v>
      </c>
      <c r="C887" s="141"/>
      <c r="D887" s="162"/>
      <c r="E887" s="159"/>
      <c r="F887" s="143"/>
      <c r="G887" s="155"/>
      <c r="H887" s="143"/>
      <c r="I887" s="156"/>
      <c r="J887" s="308"/>
      <c r="K887" s="854">
        <v>46133</v>
      </c>
    </row>
    <row r="888" spans="1:11" ht="63" x14ac:dyDescent="0.2">
      <c r="A888" s="139"/>
      <c r="B888" s="140" t="s">
        <v>1146</v>
      </c>
      <c r="C888" s="141"/>
      <c r="D888" s="162"/>
      <c r="E888" s="147"/>
      <c r="F888" s="143"/>
      <c r="G888" s="155"/>
      <c r="H888" s="143"/>
      <c r="I888" s="156"/>
      <c r="J888" s="139"/>
      <c r="K888" s="854" t="s">
        <v>777</v>
      </c>
    </row>
    <row r="889" spans="1:11" x14ac:dyDescent="0.2">
      <c r="A889" s="67"/>
      <c r="B889" s="185"/>
      <c r="C889" s="150"/>
      <c r="D889" s="163"/>
      <c r="E889" s="157"/>
      <c r="F889" s="68"/>
      <c r="G889" s="158"/>
      <c r="H889" s="68"/>
      <c r="I889" s="160"/>
      <c r="J889" s="70"/>
      <c r="K889" s="855"/>
    </row>
    <row r="890" spans="1:11" ht="63" x14ac:dyDescent="0.2">
      <c r="A890" s="166">
        <v>17</v>
      </c>
      <c r="B890" s="140" t="s">
        <v>698</v>
      </c>
      <c r="C890" s="177" t="s">
        <v>778</v>
      </c>
      <c r="D890" s="142">
        <v>5523928</v>
      </c>
      <c r="E890" s="294" t="s">
        <v>736</v>
      </c>
      <c r="F890" s="143" t="s">
        <v>699</v>
      </c>
      <c r="G890" s="178">
        <v>2899998</v>
      </c>
      <c r="H890" s="143" t="s">
        <v>699</v>
      </c>
      <c r="I890" s="179">
        <v>2899998</v>
      </c>
      <c r="J890" s="308" t="s">
        <v>26</v>
      </c>
      <c r="K890" s="854" t="s">
        <v>779</v>
      </c>
    </row>
    <row r="891" spans="1:11" ht="63" x14ac:dyDescent="0.2">
      <c r="A891" s="139"/>
      <c r="B891" s="140" t="s">
        <v>1147</v>
      </c>
      <c r="C891" s="141"/>
      <c r="D891" s="146"/>
      <c r="E891" s="147" t="s">
        <v>739</v>
      </c>
      <c r="F891" s="143"/>
      <c r="G891" s="144"/>
      <c r="H891" s="143"/>
      <c r="I891" s="156"/>
      <c r="J891" s="139" t="s">
        <v>728</v>
      </c>
      <c r="K891" s="854">
        <v>46140</v>
      </c>
    </row>
    <row r="892" spans="1:11" x14ac:dyDescent="0.2">
      <c r="A892" s="67"/>
      <c r="B892" s="185"/>
      <c r="C892" s="150"/>
      <c r="D892" s="151"/>
      <c r="E892" s="165"/>
      <c r="F892" s="68"/>
      <c r="G892" s="152"/>
      <c r="H892" s="68"/>
      <c r="I892" s="160"/>
      <c r="J892" s="70"/>
      <c r="K892" s="855" t="s">
        <v>780</v>
      </c>
    </row>
    <row r="893" spans="1:11" ht="63" x14ac:dyDescent="0.2">
      <c r="A893" s="139">
        <v>18</v>
      </c>
      <c r="B893" s="140" t="s">
        <v>698</v>
      </c>
      <c r="C893" s="141">
        <v>1498000</v>
      </c>
      <c r="D893" s="146">
        <v>1415209</v>
      </c>
      <c r="E893" s="294" t="s">
        <v>736</v>
      </c>
      <c r="F893" s="143" t="s">
        <v>699</v>
      </c>
      <c r="G893" s="144">
        <v>777777</v>
      </c>
      <c r="H893" s="143" t="s">
        <v>699</v>
      </c>
      <c r="I893" s="145">
        <v>777777</v>
      </c>
      <c r="J893" s="308" t="s">
        <v>26</v>
      </c>
      <c r="K893" s="854" t="s">
        <v>781</v>
      </c>
    </row>
    <row r="894" spans="1:11" ht="63" x14ac:dyDescent="0.2">
      <c r="A894" s="139"/>
      <c r="B894" s="140" t="s">
        <v>782</v>
      </c>
      <c r="C894" s="141"/>
      <c r="D894" s="146"/>
      <c r="E894" s="147" t="s">
        <v>739</v>
      </c>
      <c r="F894" s="143"/>
      <c r="G894" s="164"/>
      <c r="H894" s="308"/>
      <c r="I894" s="149"/>
      <c r="J894" s="139" t="s">
        <v>728</v>
      </c>
      <c r="K894" s="854">
        <v>46140</v>
      </c>
    </row>
    <row r="895" spans="1:11" x14ac:dyDescent="0.2">
      <c r="A895" s="67"/>
      <c r="B895" s="185" t="s">
        <v>783</v>
      </c>
      <c r="C895" s="150"/>
      <c r="D895" s="151"/>
      <c r="E895" s="165"/>
      <c r="F895" s="68"/>
      <c r="G895" s="152"/>
      <c r="H895" s="70"/>
      <c r="I895" s="153"/>
      <c r="J895" s="67"/>
      <c r="K895" s="855" t="s">
        <v>784</v>
      </c>
    </row>
    <row r="896" spans="1:11" x14ac:dyDescent="0.2">
      <c r="A896" s="65"/>
      <c r="B896" s="885"/>
      <c r="C896" s="886"/>
      <c r="D896" s="887"/>
      <c r="E896" s="65"/>
      <c r="F896" s="658"/>
      <c r="G896" s="155"/>
      <c r="H896" s="657"/>
      <c r="I896" s="149"/>
      <c r="J896" s="65"/>
      <c r="K896" s="888"/>
    </row>
    <row r="897" spans="1:11" x14ac:dyDescent="0.2">
      <c r="A897" s="65"/>
      <c r="B897" s="885"/>
      <c r="C897" s="886"/>
      <c r="D897" s="887"/>
      <c r="E897" s="65"/>
      <c r="F897" s="658"/>
      <c r="G897" s="155"/>
      <c r="H897" s="657"/>
      <c r="I897" s="149"/>
      <c r="J897" s="65"/>
      <c r="K897" s="888"/>
    </row>
    <row r="898" spans="1:11" x14ac:dyDescent="0.2">
      <c r="A898" s="29"/>
      <c r="B898" s="499"/>
      <c r="C898" s="42"/>
      <c r="D898" s="29"/>
      <c r="E898" s="501"/>
      <c r="F898" s="42"/>
      <c r="G898" s="502"/>
      <c r="H898" s="29"/>
      <c r="I898" s="503"/>
      <c r="J898" s="502"/>
      <c r="K898" s="851" t="s">
        <v>0</v>
      </c>
    </row>
    <row r="899" spans="1:11" x14ac:dyDescent="0.2">
      <c r="A899" s="955" t="s">
        <v>22</v>
      </c>
      <c r="B899" s="955"/>
      <c r="C899" s="955"/>
      <c r="D899" s="955"/>
      <c r="E899" s="955"/>
      <c r="F899" s="955"/>
      <c r="G899" s="955"/>
      <c r="H899" s="955"/>
      <c r="I899" s="955"/>
      <c r="J899" s="955"/>
      <c r="K899" s="955"/>
    </row>
    <row r="900" spans="1:11" x14ac:dyDescent="0.2">
      <c r="A900" s="955" t="s">
        <v>785</v>
      </c>
      <c r="B900" s="955"/>
      <c r="C900" s="955"/>
      <c r="D900" s="955"/>
      <c r="E900" s="955"/>
      <c r="F900" s="955"/>
      <c r="G900" s="955"/>
      <c r="H900" s="955"/>
      <c r="I900" s="955"/>
      <c r="J900" s="955"/>
      <c r="K900" s="955"/>
    </row>
    <row r="901" spans="1:11" x14ac:dyDescent="0.2">
      <c r="A901" s="955" t="s">
        <v>280</v>
      </c>
      <c r="B901" s="955"/>
      <c r="C901" s="955"/>
      <c r="D901" s="955"/>
      <c r="E901" s="955"/>
      <c r="F901" s="955"/>
      <c r="G901" s="955"/>
      <c r="H901" s="955"/>
      <c r="I901" s="955"/>
      <c r="J901" s="955"/>
      <c r="K901" s="955"/>
    </row>
    <row r="902" spans="1:11" x14ac:dyDescent="0.2">
      <c r="A902" s="16"/>
      <c r="B902" s="260"/>
      <c r="C902" s="182"/>
      <c r="D902" s="16"/>
      <c r="E902" s="274"/>
      <c r="F902" s="182"/>
      <c r="G902" s="73"/>
      <c r="H902" s="16"/>
      <c r="I902" s="113"/>
      <c r="J902" s="73"/>
      <c r="K902" s="182"/>
    </row>
    <row r="903" spans="1:11" x14ac:dyDescent="0.2">
      <c r="A903" s="959" t="s">
        <v>1</v>
      </c>
      <c r="B903" s="959" t="s">
        <v>43</v>
      </c>
      <c r="C903" s="961" t="s">
        <v>44</v>
      </c>
      <c r="D903" s="959" t="s">
        <v>45</v>
      </c>
      <c r="E903" s="960" t="s">
        <v>24</v>
      </c>
      <c r="F903" s="960" t="s">
        <v>46</v>
      </c>
      <c r="G903" s="960"/>
      <c r="H903" s="960" t="s">
        <v>7</v>
      </c>
      <c r="I903" s="960"/>
      <c r="J903" s="959" t="s">
        <v>47</v>
      </c>
      <c r="K903" s="961" t="s">
        <v>48</v>
      </c>
    </row>
    <row r="904" spans="1:11" ht="63" x14ac:dyDescent="0.2">
      <c r="A904" s="959"/>
      <c r="B904" s="959"/>
      <c r="C904" s="962"/>
      <c r="D904" s="959"/>
      <c r="E904" s="960"/>
      <c r="F904" s="309" t="s">
        <v>10</v>
      </c>
      <c r="G904" s="288" t="s">
        <v>49</v>
      </c>
      <c r="H904" s="289" t="s">
        <v>12</v>
      </c>
      <c r="I904" s="288" t="s">
        <v>50</v>
      </c>
      <c r="J904" s="959"/>
      <c r="K904" s="962"/>
    </row>
    <row r="905" spans="1:11" x14ac:dyDescent="0.2">
      <c r="A905" s="1248" t="s">
        <v>51</v>
      </c>
      <c r="B905" s="1249"/>
      <c r="C905" s="1249"/>
      <c r="D905" s="1249"/>
      <c r="E905" s="1249"/>
      <c r="F905" s="1249"/>
      <c r="G905" s="1249"/>
      <c r="H905" s="1249"/>
      <c r="I905" s="1249"/>
      <c r="J905" s="1249"/>
      <c r="K905" s="1250"/>
    </row>
    <row r="906" spans="1:11" x14ac:dyDescent="0.2">
      <c r="A906" s="133"/>
      <c r="B906" s="134"/>
      <c r="C906" s="135"/>
      <c r="D906" s="136"/>
      <c r="E906" s="136"/>
      <c r="F906" s="133"/>
      <c r="G906" s="137"/>
      <c r="H906" s="135"/>
      <c r="I906" s="135"/>
      <c r="J906" s="136"/>
      <c r="K906" s="133"/>
    </row>
    <row r="907" spans="1:11" x14ac:dyDescent="0.2">
      <c r="A907" s="133"/>
      <c r="B907" s="63"/>
      <c r="C907" s="577"/>
      <c r="D907" s="578"/>
      <c r="E907" s="578"/>
      <c r="F907" s="311"/>
      <c r="G907" s="579"/>
      <c r="H907" s="577"/>
      <c r="I907" s="577"/>
      <c r="J907" s="578"/>
      <c r="K907" s="311"/>
    </row>
    <row r="909" spans="1:11" x14ac:dyDescent="0.2">
      <c r="H909" s="728"/>
    </row>
    <row r="911" spans="1:11" x14ac:dyDescent="0.35">
      <c r="A911" s="580"/>
      <c r="B911" s="580"/>
      <c r="C911" s="580"/>
      <c r="D911" s="580"/>
      <c r="E911" s="580"/>
      <c r="F911" s="580"/>
      <c r="G911" s="580"/>
      <c r="H911" s="580"/>
      <c r="I911" s="580"/>
      <c r="J911" s="580"/>
      <c r="K911" s="581" t="s">
        <v>289</v>
      </c>
    </row>
    <row r="912" spans="1:11" x14ac:dyDescent="0.35">
      <c r="A912" s="1251" t="s">
        <v>52</v>
      </c>
      <c r="B912" s="1251"/>
      <c r="C912" s="1251"/>
      <c r="D912" s="1251"/>
      <c r="E912" s="1251"/>
      <c r="F912" s="1251"/>
      <c r="G912" s="1251"/>
      <c r="H912" s="1251"/>
      <c r="I912" s="1251"/>
      <c r="J912" s="1251"/>
      <c r="K912" s="1251"/>
    </row>
    <row r="913" spans="1:11" x14ac:dyDescent="0.35">
      <c r="A913" s="1251" t="s">
        <v>786</v>
      </c>
      <c r="B913" s="1251"/>
      <c r="C913" s="1251"/>
      <c r="D913" s="1251"/>
      <c r="E913" s="1251"/>
      <c r="F913" s="1251"/>
      <c r="G913" s="1251"/>
      <c r="H913" s="1251"/>
      <c r="I913" s="1251"/>
      <c r="J913" s="1251"/>
      <c r="K913" s="1251"/>
    </row>
    <row r="914" spans="1:11" x14ac:dyDescent="0.35">
      <c r="A914" s="1251" t="s">
        <v>787</v>
      </c>
      <c r="B914" s="1251"/>
      <c r="C914" s="1251"/>
      <c r="D914" s="1251"/>
      <c r="E914" s="1251"/>
      <c r="F914" s="1251"/>
      <c r="G914" s="1251"/>
      <c r="H914" s="1251"/>
      <c r="I914" s="1251"/>
      <c r="J914" s="1251"/>
      <c r="K914" s="1251"/>
    </row>
    <row r="915" spans="1:11" ht="21.75" thickBot="1" x14ac:dyDescent="0.4">
      <c r="A915" s="580"/>
      <c r="B915" s="580"/>
      <c r="C915" s="580"/>
      <c r="D915" s="580"/>
      <c r="E915" s="580"/>
      <c r="F915" s="580"/>
      <c r="G915" s="580"/>
      <c r="H915" s="580"/>
      <c r="I915" s="580"/>
      <c r="J915" s="580"/>
      <c r="K915" s="582"/>
    </row>
    <row r="916" spans="1:11" s="273" customFormat="1" ht="84" x14ac:dyDescent="0.35">
      <c r="A916" s="126" t="s">
        <v>1</v>
      </c>
      <c r="B916" s="127" t="s">
        <v>62</v>
      </c>
      <c r="C916" s="1252" t="s">
        <v>3</v>
      </c>
      <c r="D916" s="127" t="s">
        <v>4</v>
      </c>
      <c r="E916" s="127" t="s">
        <v>5</v>
      </c>
      <c r="F916" s="1260" t="s">
        <v>6</v>
      </c>
      <c r="G916" s="1261"/>
      <c r="H916" s="1260" t="s">
        <v>7</v>
      </c>
      <c r="I916" s="1261"/>
      <c r="J916" s="127" t="s">
        <v>8</v>
      </c>
      <c r="K916" s="128" t="s">
        <v>9</v>
      </c>
    </row>
    <row r="917" spans="1:11" s="273" customFormat="1" ht="42" x14ac:dyDescent="0.35">
      <c r="A917" s="129"/>
      <c r="B917" s="130"/>
      <c r="C917" s="1253"/>
      <c r="D917" s="130"/>
      <c r="E917" s="130"/>
      <c r="F917" s="131" t="s">
        <v>10</v>
      </c>
      <c r="G917" s="131" t="s">
        <v>11</v>
      </c>
      <c r="H917" s="131" t="s">
        <v>12</v>
      </c>
      <c r="I917" s="131" t="s">
        <v>13</v>
      </c>
      <c r="J917" s="130"/>
      <c r="K917" s="132"/>
    </row>
    <row r="918" spans="1:11" ht="42" x14ac:dyDescent="0.2">
      <c r="A918" s="583">
        <v>1</v>
      </c>
      <c r="B918" s="584" t="s">
        <v>788</v>
      </c>
      <c r="C918" s="585">
        <v>6000</v>
      </c>
      <c r="D918" s="585">
        <v>6000</v>
      </c>
      <c r="E918" s="586" t="s">
        <v>789</v>
      </c>
      <c r="F918" s="584" t="s">
        <v>993</v>
      </c>
      <c r="G918" s="585">
        <v>6000</v>
      </c>
      <c r="H918" s="584" t="s">
        <v>993</v>
      </c>
      <c r="I918" s="585">
        <v>6000</v>
      </c>
      <c r="J918" s="586" t="s">
        <v>790</v>
      </c>
      <c r="K918" s="587" t="s">
        <v>791</v>
      </c>
    </row>
    <row r="919" spans="1:11" ht="42" x14ac:dyDescent="0.2">
      <c r="A919" s="583">
        <v>2</v>
      </c>
      <c r="B919" s="584" t="s">
        <v>792</v>
      </c>
      <c r="C919" s="585">
        <v>8000</v>
      </c>
      <c r="D919" s="585">
        <v>8000</v>
      </c>
      <c r="E919" s="586" t="s">
        <v>789</v>
      </c>
      <c r="F919" s="584" t="s">
        <v>793</v>
      </c>
      <c r="G919" s="585">
        <v>8000</v>
      </c>
      <c r="H919" s="584" t="s">
        <v>793</v>
      </c>
      <c r="I919" s="585">
        <v>8000</v>
      </c>
      <c r="J919" s="586" t="s">
        <v>790</v>
      </c>
      <c r="K919" s="587" t="s">
        <v>794</v>
      </c>
    </row>
    <row r="920" spans="1:11" ht="63" x14ac:dyDescent="0.2">
      <c r="A920" s="583">
        <v>3</v>
      </c>
      <c r="B920" s="584" t="s">
        <v>795</v>
      </c>
      <c r="C920" s="585">
        <v>11160</v>
      </c>
      <c r="D920" s="585">
        <v>11160</v>
      </c>
      <c r="E920" s="586" t="s">
        <v>789</v>
      </c>
      <c r="F920" s="584" t="s">
        <v>796</v>
      </c>
      <c r="G920" s="585">
        <v>11160</v>
      </c>
      <c r="H920" s="584" t="s">
        <v>796</v>
      </c>
      <c r="I920" s="585">
        <v>11160</v>
      </c>
      <c r="J920" s="586" t="s">
        <v>790</v>
      </c>
      <c r="K920" s="587" t="s">
        <v>797</v>
      </c>
    </row>
    <row r="922" spans="1:11" x14ac:dyDescent="0.2">
      <c r="A922" s="29"/>
      <c r="B922" s="499"/>
      <c r="C922" s="25"/>
      <c r="D922" s="500"/>
      <c r="E922" s="501"/>
      <c r="F922" s="42"/>
      <c r="G922" s="502"/>
      <c r="H922" s="29"/>
      <c r="I922" s="503"/>
      <c r="J922" s="502"/>
      <c r="K922" s="851" t="s">
        <v>0</v>
      </c>
    </row>
    <row r="923" spans="1:11" x14ac:dyDescent="0.2">
      <c r="A923" s="955" t="s">
        <v>27</v>
      </c>
      <c r="B923" s="955"/>
      <c r="C923" s="955"/>
      <c r="D923" s="955"/>
      <c r="E923" s="955"/>
      <c r="F923" s="955"/>
      <c r="G923" s="955"/>
      <c r="H923" s="955"/>
      <c r="I923" s="955"/>
      <c r="J923" s="955"/>
      <c r="K923" s="955"/>
    </row>
    <row r="924" spans="1:11" x14ac:dyDescent="0.2">
      <c r="A924" s="955" t="s">
        <v>798</v>
      </c>
      <c r="B924" s="955"/>
      <c r="C924" s="955"/>
      <c r="D924" s="955"/>
      <c r="E924" s="955"/>
      <c r="F924" s="955"/>
      <c r="G924" s="955"/>
      <c r="H924" s="955"/>
      <c r="I924" s="955"/>
      <c r="J924" s="955"/>
      <c r="K924" s="955"/>
    </row>
    <row r="925" spans="1:11" x14ac:dyDescent="0.2">
      <c r="A925" s="955" t="s">
        <v>799</v>
      </c>
      <c r="B925" s="955"/>
      <c r="C925" s="955"/>
      <c r="D925" s="955"/>
      <c r="E925" s="955"/>
      <c r="F925" s="955"/>
      <c r="G925" s="955"/>
      <c r="H925" s="955"/>
      <c r="I925" s="955"/>
      <c r="J925" s="955"/>
      <c r="K925" s="955"/>
    </row>
    <row r="926" spans="1:11" x14ac:dyDescent="0.2">
      <c r="A926" s="16"/>
      <c r="B926" s="260"/>
      <c r="C926" s="32"/>
      <c r="D926" s="261"/>
      <c r="E926" s="274"/>
      <c r="F926" s="182"/>
      <c r="G926" s="73"/>
      <c r="H926" s="16"/>
      <c r="I926" s="113"/>
      <c r="J926" s="73"/>
      <c r="K926" s="182"/>
    </row>
    <row r="927" spans="1:11" x14ac:dyDescent="0.2">
      <c r="A927" s="959" t="s">
        <v>1</v>
      </c>
      <c r="B927" s="959" t="s">
        <v>2</v>
      </c>
      <c r="C927" s="988" t="s">
        <v>3</v>
      </c>
      <c r="D927" s="988" t="s">
        <v>4</v>
      </c>
      <c r="E927" s="960" t="s">
        <v>5</v>
      </c>
      <c r="F927" s="960" t="s">
        <v>6</v>
      </c>
      <c r="G927" s="960"/>
      <c r="H927" s="960" t="s">
        <v>7</v>
      </c>
      <c r="I927" s="960"/>
      <c r="J927" s="959" t="s">
        <v>8</v>
      </c>
      <c r="K927" s="959" t="s">
        <v>9</v>
      </c>
    </row>
    <row r="928" spans="1:11" ht="42" x14ac:dyDescent="0.2">
      <c r="A928" s="959"/>
      <c r="B928" s="959"/>
      <c r="C928" s="988"/>
      <c r="D928" s="988"/>
      <c r="E928" s="960"/>
      <c r="F928" s="309" t="s">
        <v>10</v>
      </c>
      <c r="G928" s="288" t="s">
        <v>11</v>
      </c>
      <c r="H928" s="289" t="s">
        <v>12</v>
      </c>
      <c r="I928" s="288" t="s">
        <v>13</v>
      </c>
      <c r="J928" s="959"/>
      <c r="K928" s="959"/>
    </row>
    <row r="929" spans="1:12" x14ac:dyDescent="0.2">
      <c r="A929" s="133"/>
      <c r="B929" s="121" t="s">
        <v>800</v>
      </c>
      <c r="C929" s="122"/>
      <c r="D929" s="122"/>
      <c r="E929" s="322"/>
      <c r="F929" s="320"/>
      <c r="G929" s="122"/>
      <c r="H929" s="320"/>
      <c r="I929" s="122"/>
      <c r="J929" s="322"/>
      <c r="K929" s="318"/>
    </row>
    <row r="930" spans="1:12" x14ac:dyDescent="0.2">
      <c r="A930" s="318"/>
      <c r="B930" s="121"/>
      <c r="C930" s="122"/>
      <c r="D930" s="122"/>
      <c r="E930" s="322"/>
      <c r="F930" s="320"/>
      <c r="G930" s="122"/>
      <c r="H930" s="320"/>
      <c r="I930" s="122"/>
      <c r="J930" s="322"/>
      <c r="K930" s="318"/>
    </row>
    <row r="931" spans="1:12" ht="21.75" thickBot="1" x14ac:dyDescent="0.25">
      <c r="A931" s="42"/>
      <c r="B931" s="327"/>
      <c r="C931" s="347"/>
      <c r="D931" s="347"/>
      <c r="E931" s="328"/>
      <c r="F931" s="348"/>
      <c r="G931" s="347"/>
      <c r="H931" s="348"/>
      <c r="I931" s="347"/>
      <c r="J931" s="328"/>
      <c r="K931" s="330"/>
    </row>
    <row r="932" spans="1:12" ht="21.75" thickBot="1" x14ac:dyDescent="0.4">
      <c r="A932" s="889"/>
      <c r="B932" s="889"/>
      <c r="C932" s="889"/>
      <c r="D932" s="889"/>
      <c r="E932" s="889"/>
      <c r="F932" s="889"/>
      <c r="G932" s="889"/>
      <c r="H932" s="889"/>
      <c r="I932" s="889"/>
      <c r="J932" s="889"/>
      <c r="K932" s="890"/>
      <c r="L932" s="588" t="s">
        <v>289</v>
      </c>
    </row>
    <row r="933" spans="1:12" ht="21.75" thickBot="1" x14ac:dyDescent="0.4">
      <c r="A933" s="1254" t="s">
        <v>22</v>
      </c>
      <c r="B933" s="1255"/>
      <c r="C933" s="1255"/>
      <c r="D933" s="1255"/>
      <c r="E933" s="1255"/>
      <c r="F933" s="1255"/>
      <c r="G933" s="1255"/>
      <c r="H933" s="1255"/>
      <c r="I933" s="1255"/>
      <c r="J933" s="1255"/>
      <c r="K933" s="1255"/>
      <c r="L933" s="1256"/>
    </row>
    <row r="934" spans="1:12" ht="21.75" thickBot="1" x14ac:dyDescent="0.4">
      <c r="A934" s="1254" t="s">
        <v>801</v>
      </c>
      <c r="B934" s="1255"/>
      <c r="C934" s="1255"/>
      <c r="D934" s="1255"/>
      <c r="E934" s="1255"/>
      <c r="F934" s="1255"/>
      <c r="G934" s="1255"/>
      <c r="H934" s="1255"/>
      <c r="I934" s="1255"/>
      <c r="J934" s="1255"/>
      <c r="K934" s="1255"/>
      <c r="L934" s="1256"/>
    </row>
    <row r="935" spans="1:12" x14ac:dyDescent="0.35">
      <c r="A935" s="1257" t="s">
        <v>802</v>
      </c>
      <c r="B935" s="1258"/>
      <c r="C935" s="1258"/>
      <c r="D935" s="1258"/>
      <c r="E935" s="1258"/>
      <c r="F935" s="1258"/>
      <c r="G935" s="1258"/>
      <c r="H935" s="1258"/>
      <c r="I935" s="1258"/>
      <c r="J935" s="1258"/>
      <c r="K935" s="1258"/>
      <c r="L935" s="1259"/>
    </row>
    <row r="936" spans="1:12" x14ac:dyDescent="0.2">
      <c r="A936" s="1150" t="s">
        <v>1</v>
      </c>
      <c r="B936" s="1150" t="s">
        <v>62</v>
      </c>
      <c r="C936" s="1150" t="s">
        <v>3</v>
      </c>
      <c r="D936" s="1150" t="s">
        <v>4</v>
      </c>
      <c r="E936" s="1150" t="s">
        <v>5</v>
      </c>
      <c r="F936" s="1150" t="s">
        <v>6</v>
      </c>
      <c r="G936" s="1150"/>
      <c r="H936" s="1150" t="s">
        <v>7</v>
      </c>
      <c r="I936" s="1150"/>
      <c r="J936" s="1150" t="s">
        <v>8</v>
      </c>
      <c r="K936" s="1150" t="s">
        <v>9</v>
      </c>
      <c r="L936" s="1150"/>
    </row>
    <row r="937" spans="1:12" ht="42" x14ac:dyDescent="0.2">
      <c r="A937" s="1150"/>
      <c r="B937" s="1150"/>
      <c r="C937" s="1150"/>
      <c r="D937" s="1150"/>
      <c r="E937" s="1150"/>
      <c r="F937" s="315" t="s">
        <v>10</v>
      </c>
      <c r="G937" s="315" t="s">
        <v>11</v>
      </c>
      <c r="H937" s="315" t="s">
        <v>12</v>
      </c>
      <c r="I937" s="315" t="s">
        <v>13</v>
      </c>
      <c r="J937" s="1150"/>
      <c r="K937" s="315" t="s">
        <v>803</v>
      </c>
      <c r="L937" s="315" t="s">
        <v>804</v>
      </c>
    </row>
    <row r="938" spans="1:12" x14ac:dyDescent="0.2">
      <c r="A938" s="1019">
        <v>1</v>
      </c>
      <c r="B938" s="1266" t="s">
        <v>805</v>
      </c>
      <c r="C938" s="1265">
        <v>1284000</v>
      </c>
      <c r="D938" s="1265">
        <v>1283643.3400000001</v>
      </c>
      <c r="E938" s="1019" t="s">
        <v>806</v>
      </c>
      <c r="F938" s="125" t="s">
        <v>807</v>
      </c>
      <c r="G938" s="117">
        <v>1100000</v>
      </c>
      <c r="H938" s="1266" t="s">
        <v>808</v>
      </c>
      <c r="I938" s="1265">
        <v>1282930</v>
      </c>
      <c r="J938" s="1266" t="s">
        <v>809</v>
      </c>
      <c r="K938" s="1019" t="s">
        <v>810</v>
      </c>
      <c r="L938" s="1262">
        <v>244461</v>
      </c>
    </row>
    <row r="939" spans="1:12" x14ac:dyDescent="0.2">
      <c r="A939" s="1019"/>
      <c r="B939" s="1266"/>
      <c r="C939" s="1265"/>
      <c r="D939" s="1265"/>
      <c r="E939" s="1019"/>
      <c r="F939" s="125" t="s">
        <v>808</v>
      </c>
      <c r="G939" s="117">
        <v>1282930</v>
      </c>
      <c r="H939" s="1266"/>
      <c r="I939" s="1265"/>
      <c r="J939" s="1266"/>
      <c r="K939" s="1019"/>
      <c r="L939" s="1262"/>
    </row>
    <row r="940" spans="1:12" x14ac:dyDescent="0.2">
      <c r="A940" s="1263">
        <v>2</v>
      </c>
      <c r="B940" s="1264" t="s">
        <v>811</v>
      </c>
      <c r="C940" s="1265">
        <v>3187316</v>
      </c>
      <c r="D940" s="1265">
        <v>3015110.87</v>
      </c>
      <c r="E940" s="1019" t="s">
        <v>806</v>
      </c>
      <c r="F940" s="125" t="s">
        <v>812</v>
      </c>
      <c r="G940" s="117">
        <v>2395567.79</v>
      </c>
      <c r="H940" s="1266" t="s">
        <v>813</v>
      </c>
      <c r="I940" s="1265">
        <v>2186415.5299999998</v>
      </c>
      <c r="J940" s="1266" t="s">
        <v>814</v>
      </c>
      <c r="K940" s="1019" t="s">
        <v>815</v>
      </c>
      <c r="L940" s="1262">
        <v>244461</v>
      </c>
    </row>
    <row r="941" spans="1:12" x14ac:dyDescent="0.35">
      <c r="A941" s="1263"/>
      <c r="B941" s="1264"/>
      <c r="C941" s="1265"/>
      <c r="D941" s="1265"/>
      <c r="E941" s="1019"/>
      <c r="F941" s="891" t="s">
        <v>816</v>
      </c>
      <c r="G941" s="892">
        <v>2692508.8</v>
      </c>
      <c r="H941" s="1266"/>
      <c r="I941" s="1265"/>
      <c r="J941" s="1266"/>
      <c r="K941" s="1019"/>
      <c r="L941" s="1262"/>
    </row>
    <row r="942" spans="1:12" x14ac:dyDescent="0.35">
      <c r="A942" s="1263"/>
      <c r="B942" s="1264"/>
      <c r="C942" s="1265"/>
      <c r="D942" s="1265"/>
      <c r="E942" s="1019"/>
      <c r="F942" s="891" t="s">
        <v>817</v>
      </c>
      <c r="G942" s="892">
        <v>2753866.73</v>
      </c>
      <c r="H942" s="1266"/>
      <c r="I942" s="1265"/>
      <c r="J942" s="1266"/>
      <c r="K942" s="1019"/>
      <c r="L942" s="1262"/>
    </row>
    <row r="943" spans="1:12" x14ac:dyDescent="0.35">
      <c r="A943" s="1263"/>
      <c r="B943" s="1264"/>
      <c r="C943" s="1265"/>
      <c r="D943" s="1265"/>
      <c r="E943" s="1019"/>
      <c r="F943" s="891" t="s">
        <v>813</v>
      </c>
      <c r="G943" s="892">
        <v>2186415.5299999998</v>
      </c>
      <c r="H943" s="1266"/>
      <c r="I943" s="1265"/>
      <c r="J943" s="1266"/>
      <c r="K943" s="1019"/>
      <c r="L943" s="1262"/>
    </row>
    <row r="944" spans="1:12" x14ac:dyDescent="0.35">
      <c r="A944" s="1263"/>
      <c r="B944" s="1264"/>
      <c r="C944" s="1265"/>
      <c r="D944" s="1265"/>
      <c r="E944" s="1019"/>
      <c r="F944" s="891" t="s">
        <v>818</v>
      </c>
      <c r="G944" s="892">
        <v>2872190.3</v>
      </c>
      <c r="H944" s="1266"/>
      <c r="I944" s="1265"/>
      <c r="J944" s="1266"/>
      <c r="K944" s="1019"/>
      <c r="L944" s="1262"/>
    </row>
    <row r="945" spans="1:12" ht="147" x14ac:dyDescent="0.2">
      <c r="A945" s="893">
        <v>3</v>
      </c>
      <c r="B945" s="894" t="s">
        <v>1334</v>
      </c>
      <c r="C945" s="895">
        <v>18000000</v>
      </c>
      <c r="D945" s="895">
        <v>13234204.050000001</v>
      </c>
      <c r="E945" s="893" t="s">
        <v>723</v>
      </c>
      <c r="F945" s="894" t="s">
        <v>1335</v>
      </c>
      <c r="G945" s="895">
        <v>13230000</v>
      </c>
      <c r="H945" s="894" t="s">
        <v>1335</v>
      </c>
      <c r="I945" s="895">
        <v>13210000.5</v>
      </c>
      <c r="J945" s="894" t="s">
        <v>1336</v>
      </c>
      <c r="K945" s="893" t="s">
        <v>1337</v>
      </c>
      <c r="L945" s="896">
        <v>244438</v>
      </c>
    </row>
    <row r="946" spans="1:12" ht="42" x14ac:dyDescent="0.2">
      <c r="A946" s="911">
        <v>4</v>
      </c>
      <c r="B946" s="912" t="s">
        <v>1338</v>
      </c>
      <c r="C946" s="913">
        <v>16050000</v>
      </c>
      <c r="D946" s="913">
        <v>14643761.460000001</v>
      </c>
      <c r="E946" s="911" t="s">
        <v>222</v>
      </c>
      <c r="F946" s="894" t="s">
        <v>1339</v>
      </c>
      <c r="G946" s="895">
        <v>9498898</v>
      </c>
      <c r="H946" s="912" t="s">
        <v>1340</v>
      </c>
      <c r="I946" s="913">
        <v>12498670</v>
      </c>
      <c r="J946" s="912" t="s">
        <v>809</v>
      </c>
      <c r="K946" s="911" t="s">
        <v>1341</v>
      </c>
      <c r="L946" s="914">
        <v>244439</v>
      </c>
    </row>
    <row r="947" spans="1:12" ht="42" x14ac:dyDescent="0.2">
      <c r="A947" s="911"/>
      <c r="B947" s="912"/>
      <c r="C947" s="913"/>
      <c r="D947" s="913"/>
      <c r="E947" s="911"/>
      <c r="F947" s="894" t="s">
        <v>1342</v>
      </c>
      <c r="G947" s="895">
        <v>10335000</v>
      </c>
      <c r="H947" s="912"/>
      <c r="I947" s="913"/>
      <c r="J947" s="912"/>
      <c r="K947" s="911"/>
      <c r="L947" s="914"/>
    </row>
    <row r="948" spans="1:12" x14ac:dyDescent="0.2">
      <c r="A948" s="911"/>
      <c r="B948" s="912"/>
      <c r="C948" s="913"/>
      <c r="D948" s="913"/>
      <c r="E948" s="911"/>
      <c r="F948" s="894" t="s">
        <v>1340</v>
      </c>
      <c r="G948" s="895">
        <v>12498700</v>
      </c>
      <c r="H948" s="912"/>
      <c r="I948" s="913"/>
      <c r="J948" s="912"/>
      <c r="K948" s="911"/>
      <c r="L948" s="914"/>
    </row>
    <row r="949" spans="1:12" x14ac:dyDescent="0.2">
      <c r="A949" s="911"/>
      <c r="B949" s="912"/>
      <c r="C949" s="913"/>
      <c r="D949" s="913"/>
      <c r="E949" s="911"/>
      <c r="F949" s="894" t="s">
        <v>1343</v>
      </c>
      <c r="G949" s="895">
        <v>12832510</v>
      </c>
      <c r="H949" s="912"/>
      <c r="I949" s="913"/>
      <c r="J949" s="912"/>
      <c r="K949" s="911"/>
      <c r="L949" s="914"/>
    </row>
    <row r="950" spans="1:12" ht="105" x14ac:dyDescent="0.2">
      <c r="A950" s="893">
        <v>5</v>
      </c>
      <c r="B950" s="894" t="s">
        <v>1344</v>
      </c>
      <c r="C950" s="895">
        <v>101645934</v>
      </c>
      <c r="D950" s="895">
        <v>87070500</v>
      </c>
      <c r="E950" s="893" t="s">
        <v>222</v>
      </c>
      <c r="F950" s="894" t="s">
        <v>1345</v>
      </c>
      <c r="G950" s="895">
        <v>59494140</v>
      </c>
      <c r="H950" s="894" t="s">
        <v>1345</v>
      </c>
      <c r="I950" s="895">
        <v>59455620</v>
      </c>
      <c r="J950" s="894" t="s">
        <v>809</v>
      </c>
      <c r="K950" s="893" t="s">
        <v>1346</v>
      </c>
      <c r="L950" s="896">
        <v>244438</v>
      </c>
    </row>
    <row r="951" spans="1:12" x14ac:dyDescent="0.2">
      <c r="H951" s="554"/>
    </row>
    <row r="952" spans="1:12" x14ac:dyDescent="0.2">
      <c r="H952" s="554"/>
    </row>
    <row r="953" spans="1:12" x14ac:dyDescent="0.2">
      <c r="A953" s="978" t="s">
        <v>1132</v>
      </c>
      <c r="B953" s="978"/>
      <c r="C953" s="978"/>
      <c r="D953" s="978"/>
      <c r="E953" s="978"/>
      <c r="F953" s="978"/>
      <c r="G953" s="978"/>
      <c r="H953" s="978"/>
      <c r="I953" s="978"/>
      <c r="J953" s="978"/>
      <c r="K953" s="978"/>
      <c r="L953" s="978"/>
    </row>
    <row r="954" spans="1:12" x14ac:dyDescent="0.2">
      <c r="A954" s="978" t="s">
        <v>819</v>
      </c>
      <c r="B954" s="978"/>
      <c r="C954" s="978"/>
      <c r="D954" s="978"/>
      <c r="E954" s="978"/>
      <c r="F954" s="978"/>
      <c r="G954" s="978"/>
      <c r="H954" s="978"/>
      <c r="I954" s="978"/>
      <c r="J954" s="978"/>
      <c r="K954" s="978"/>
      <c r="L954" s="978"/>
    </row>
    <row r="955" spans="1:12" x14ac:dyDescent="0.2">
      <c r="A955" s="978" t="s">
        <v>820</v>
      </c>
      <c r="B955" s="978"/>
      <c r="C955" s="978"/>
      <c r="D955" s="978"/>
      <c r="E955" s="978"/>
      <c r="F955" s="978"/>
      <c r="G955" s="978"/>
      <c r="H955" s="978"/>
      <c r="I955" s="978"/>
      <c r="J955" s="978"/>
      <c r="K955" s="978"/>
      <c r="L955" s="978"/>
    </row>
    <row r="956" spans="1:12" x14ac:dyDescent="0.35">
      <c r="A956" s="16"/>
      <c r="B956" s="260"/>
      <c r="C956" s="589"/>
      <c r="D956" s="590"/>
      <c r="E956" s="274"/>
      <c r="F956" s="182"/>
      <c r="G956" s="73"/>
      <c r="H956" s="16"/>
      <c r="I956" s="113"/>
      <c r="J956" s="73"/>
      <c r="K956" s="42"/>
      <c r="L956" s="591"/>
    </row>
    <row r="957" spans="1:12" x14ac:dyDescent="0.2">
      <c r="A957" s="959" t="s">
        <v>1</v>
      </c>
      <c r="B957" s="959" t="s">
        <v>2</v>
      </c>
      <c r="C957" s="973" t="s">
        <v>821</v>
      </c>
      <c r="D957" s="979" t="s">
        <v>822</v>
      </c>
      <c r="E957" s="960" t="s">
        <v>5</v>
      </c>
      <c r="F957" s="960" t="s">
        <v>6</v>
      </c>
      <c r="G957" s="960"/>
      <c r="H957" s="960" t="s">
        <v>7</v>
      </c>
      <c r="I957" s="960"/>
      <c r="J957" s="959" t="s">
        <v>8</v>
      </c>
      <c r="K957" s="959" t="s">
        <v>9</v>
      </c>
      <c r="L957" s="959"/>
    </row>
    <row r="958" spans="1:12" ht="42" x14ac:dyDescent="0.2">
      <c r="A958" s="959"/>
      <c r="B958" s="959"/>
      <c r="C958" s="975"/>
      <c r="D958" s="979"/>
      <c r="E958" s="960"/>
      <c r="F958" s="309" t="s">
        <v>10</v>
      </c>
      <c r="G958" s="288" t="s">
        <v>11</v>
      </c>
      <c r="H958" s="289" t="s">
        <v>12</v>
      </c>
      <c r="I958" s="288" t="s">
        <v>823</v>
      </c>
      <c r="J958" s="959"/>
      <c r="K958" s="959"/>
      <c r="L958" s="959"/>
    </row>
    <row r="959" spans="1:12" ht="42" x14ac:dyDescent="0.2">
      <c r="A959" s="283">
        <v>1</v>
      </c>
      <c r="B959" s="116" t="s">
        <v>824</v>
      </c>
      <c r="C959" s="60">
        <v>29756.7</v>
      </c>
      <c r="D959" s="117">
        <v>29756.7</v>
      </c>
      <c r="E959" s="354" t="s">
        <v>102</v>
      </c>
      <c r="F959" s="592" t="s">
        <v>825</v>
      </c>
      <c r="G959" s="118">
        <v>29756.7</v>
      </c>
      <c r="H959" s="592" t="s">
        <v>825</v>
      </c>
      <c r="I959" s="118">
        <v>29756.7</v>
      </c>
      <c r="J959" s="354" t="s">
        <v>69</v>
      </c>
      <c r="K959" s="319">
        <v>3300074380</v>
      </c>
      <c r="L959" s="284" t="s">
        <v>826</v>
      </c>
    </row>
    <row r="960" spans="1:12" ht="42" x14ac:dyDescent="0.2">
      <c r="A960" s="283">
        <v>2</v>
      </c>
      <c r="B960" s="285" t="s">
        <v>827</v>
      </c>
      <c r="C960" s="119">
        <v>15365.2</v>
      </c>
      <c r="D960" s="120">
        <v>15365.2</v>
      </c>
      <c r="E960" s="354" t="s">
        <v>102</v>
      </c>
      <c r="F960" s="592" t="s">
        <v>825</v>
      </c>
      <c r="G960" s="14">
        <v>15365.2</v>
      </c>
      <c r="H960" s="592" t="s">
        <v>825</v>
      </c>
      <c r="I960" s="14">
        <v>15365.2</v>
      </c>
      <c r="J960" s="354" t="s">
        <v>69</v>
      </c>
      <c r="K960" s="318">
        <v>3300074381</v>
      </c>
      <c r="L960" s="283" t="s">
        <v>826</v>
      </c>
    </row>
    <row r="961" spans="1:12" x14ac:dyDescent="0.2">
      <c r="A961" s="283">
        <v>3</v>
      </c>
      <c r="B961" s="285" t="s">
        <v>828</v>
      </c>
      <c r="C961" s="120">
        <v>125190</v>
      </c>
      <c r="D961" s="120">
        <v>125190</v>
      </c>
      <c r="E961" s="354" t="s">
        <v>102</v>
      </c>
      <c r="F961" s="592" t="s">
        <v>829</v>
      </c>
      <c r="G961" s="14">
        <v>125190</v>
      </c>
      <c r="H961" s="592" t="s">
        <v>829</v>
      </c>
      <c r="I961" s="14">
        <v>125190</v>
      </c>
      <c r="J961" s="354" t="s">
        <v>69</v>
      </c>
      <c r="K961" s="318">
        <v>3300074474</v>
      </c>
      <c r="L961" s="283" t="s">
        <v>826</v>
      </c>
    </row>
    <row r="962" spans="1:12" ht="42" x14ac:dyDescent="0.2">
      <c r="A962" s="283">
        <v>4</v>
      </c>
      <c r="B962" s="121" t="s">
        <v>830</v>
      </c>
      <c r="C962" s="122">
        <v>26750</v>
      </c>
      <c r="D962" s="122">
        <v>26750</v>
      </c>
      <c r="E962" s="354" t="s">
        <v>102</v>
      </c>
      <c r="F962" s="319" t="s">
        <v>831</v>
      </c>
      <c r="G962" s="14">
        <v>26750</v>
      </c>
      <c r="H962" s="284" t="s">
        <v>831</v>
      </c>
      <c r="I962" s="123">
        <v>26750</v>
      </c>
      <c r="J962" s="354" t="s">
        <v>69</v>
      </c>
      <c r="K962" s="318">
        <v>3300074392</v>
      </c>
      <c r="L962" s="283" t="s">
        <v>826</v>
      </c>
    </row>
    <row r="963" spans="1:12" ht="42" x14ac:dyDescent="0.2">
      <c r="A963" s="283"/>
      <c r="B963" s="121" t="s">
        <v>832</v>
      </c>
      <c r="C963" s="122">
        <v>34347</v>
      </c>
      <c r="D963" s="122">
        <v>34347</v>
      </c>
      <c r="E963" s="354" t="s">
        <v>102</v>
      </c>
      <c r="F963" s="319" t="s">
        <v>831</v>
      </c>
      <c r="G963" s="14">
        <v>34347</v>
      </c>
      <c r="H963" s="284" t="s">
        <v>831</v>
      </c>
      <c r="I963" s="123">
        <v>34347</v>
      </c>
      <c r="J963" s="354" t="s">
        <v>69</v>
      </c>
      <c r="K963" s="318">
        <v>3300074457</v>
      </c>
      <c r="L963" s="283" t="s">
        <v>826</v>
      </c>
    </row>
    <row r="964" spans="1:12" ht="84" x14ac:dyDescent="0.2">
      <c r="A964" s="124">
        <v>5</v>
      </c>
      <c r="B964" s="285" t="s">
        <v>833</v>
      </c>
      <c r="C964" s="120">
        <v>84378.06</v>
      </c>
      <c r="D964" s="120">
        <v>84378.06</v>
      </c>
      <c r="E964" s="354" t="s">
        <v>102</v>
      </c>
      <c r="F964" s="592" t="s">
        <v>137</v>
      </c>
      <c r="G964" s="14">
        <v>84378.06</v>
      </c>
      <c r="H964" s="592" t="s">
        <v>137</v>
      </c>
      <c r="I964" s="14">
        <v>84378.06</v>
      </c>
      <c r="J964" s="354" t="s">
        <v>69</v>
      </c>
      <c r="K964" s="318">
        <v>3300074548</v>
      </c>
      <c r="L964" s="283" t="s">
        <v>834</v>
      </c>
    </row>
    <row r="965" spans="1:12" ht="63" x14ac:dyDescent="0.2">
      <c r="A965" s="124">
        <v>6</v>
      </c>
      <c r="B965" s="285" t="s">
        <v>835</v>
      </c>
      <c r="C965" s="120">
        <v>255000</v>
      </c>
      <c r="D965" s="120">
        <v>255000</v>
      </c>
      <c r="E965" s="354" t="s">
        <v>102</v>
      </c>
      <c r="F965" s="592" t="s">
        <v>836</v>
      </c>
      <c r="G965" s="14">
        <v>253000</v>
      </c>
      <c r="H965" s="592" t="s">
        <v>836</v>
      </c>
      <c r="I965" s="14">
        <v>253000</v>
      </c>
      <c r="J965" s="354" t="s">
        <v>69</v>
      </c>
      <c r="K965" s="318">
        <v>3300074532</v>
      </c>
      <c r="L965" s="283" t="s">
        <v>834</v>
      </c>
    </row>
    <row r="966" spans="1:12" ht="42" x14ac:dyDescent="0.2">
      <c r="A966" s="283">
        <v>7</v>
      </c>
      <c r="B966" s="121" t="s">
        <v>837</v>
      </c>
      <c r="C966" s="122">
        <v>32100</v>
      </c>
      <c r="D966" s="122">
        <v>32100</v>
      </c>
      <c r="E966" s="354" t="s">
        <v>102</v>
      </c>
      <c r="F966" s="319" t="s">
        <v>838</v>
      </c>
      <c r="G966" s="14">
        <v>32100</v>
      </c>
      <c r="H966" s="284" t="s">
        <v>838</v>
      </c>
      <c r="I966" s="123">
        <v>32100</v>
      </c>
      <c r="J966" s="354" t="s">
        <v>69</v>
      </c>
      <c r="K966" s="318">
        <v>3300074461</v>
      </c>
      <c r="L966" s="283" t="s">
        <v>834</v>
      </c>
    </row>
    <row r="967" spans="1:12" ht="84" x14ac:dyDescent="0.2">
      <c r="A967" s="283">
        <v>8</v>
      </c>
      <c r="B967" s="121" t="s">
        <v>839</v>
      </c>
      <c r="C967" s="122">
        <v>46010</v>
      </c>
      <c r="D967" s="122">
        <v>46010</v>
      </c>
      <c r="E967" s="354" t="s">
        <v>102</v>
      </c>
      <c r="F967" s="319" t="s">
        <v>840</v>
      </c>
      <c r="G967" s="14">
        <v>46010</v>
      </c>
      <c r="H967" s="284" t="s">
        <v>840</v>
      </c>
      <c r="I967" s="123">
        <v>46010</v>
      </c>
      <c r="J967" s="354" t="s">
        <v>69</v>
      </c>
      <c r="K967" s="318">
        <v>3300074524</v>
      </c>
      <c r="L967" s="283" t="s">
        <v>834</v>
      </c>
    </row>
    <row r="968" spans="1:12" x14ac:dyDescent="0.2">
      <c r="A968" s="283">
        <v>9</v>
      </c>
      <c r="B968" s="121" t="s">
        <v>841</v>
      </c>
      <c r="C968" s="122">
        <v>40232</v>
      </c>
      <c r="D968" s="122">
        <v>40232</v>
      </c>
      <c r="E968" s="354" t="s">
        <v>102</v>
      </c>
      <c r="F968" s="319" t="s">
        <v>842</v>
      </c>
      <c r="G968" s="14">
        <v>40232</v>
      </c>
      <c r="H968" s="284" t="s">
        <v>842</v>
      </c>
      <c r="I968" s="123">
        <v>40232</v>
      </c>
      <c r="J968" s="354" t="s">
        <v>69</v>
      </c>
      <c r="K968" s="318">
        <v>3300074481</v>
      </c>
      <c r="L968" s="283" t="s">
        <v>826</v>
      </c>
    </row>
    <row r="969" spans="1:12" ht="84" x14ac:dyDescent="0.2">
      <c r="A969" s="283">
        <v>10</v>
      </c>
      <c r="B969" s="121" t="s">
        <v>843</v>
      </c>
      <c r="C969" s="122">
        <v>500000</v>
      </c>
      <c r="D969" s="122">
        <v>496480</v>
      </c>
      <c r="E969" s="354" t="s">
        <v>102</v>
      </c>
      <c r="F969" s="319" t="s">
        <v>844</v>
      </c>
      <c r="G969" s="14">
        <v>496480</v>
      </c>
      <c r="H969" s="284" t="s">
        <v>844</v>
      </c>
      <c r="I969" s="123">
        <v>496480</v>
      </c>
      <c r="J969" s="354" t="s">
        <v>69</v>
      </c>
      <c r="K969" s="318">
        <v>3300074576</v>
      </c>
      <c r="L969" s="283" t="s">
        <v>845</v>
      </c>
    </row>
    <row r="970" spans="1:12" ht="42" x14ac:dyDescent="0.2">
      <c r="A970" s="283">
        <v>11</v>
      </c>
      <c r="B970" s="121" t="s">
        <v>846</v>
      </c>
      <c r="C970" s="122">
        <v>297995</v>
      </c>
      <c r="D970" s="122">
        <v>297995</v>
      </c>
      <c r="E970" s="354" t="s">
        <v>102</v>
      </c>
      <c r="F970" s="319" t="s">
        <v>847</v>
      </c>
      <c r="G970" s="14">
        <v>297995</v>
      </c>
      <c r="H970" s="284" t="s">
        <v>847</v>
      </c>
      <c r="I970" s="123">
        <v>297995</v>
      </c>
      <c r="J970" s="354" t="s">
        <v>69</v>
      </c>
      <c r="K970" s="318">
        <v>3300074505</v>
      </c>
      <c r="L970" s="283" t="s">
        <v>845</v>
      </c>
    </row>
    <row r="971" spans="1:12" ht="42" x14ac:dyDescent="0.2">
      <c r="A971" s="283">
        <v>12</v>
      </c>
      <c r="B971" s="121" t="s">
        <v>848</v>
      </c>
      <c r="C971" s="122">
        <v>485908.4</v>
      </c>
      <c r="D971" s="122">
        <v>485908.4</v>
      </c>
      <c r="E971" s="354" t="s">
        <v>102</v>
      </c>
      <c r="F971" s="319" t="s">
        <v>847</v>
      </c>
      <c r="G971" s="14">
        <v>485908.4</v>
      </c>
      <c r="H971" s="284" t="s">
        <v>847</v>
      </c>
      <c r="I971" s="123">
        <v>485908.4</v>
      </c>
      <c r="J971" s="354" t="s">
        <v>69</v>
      </c>
      <c r="K971" s="318">
        <v>3300074539</v>
      </c>
      <c r="L971" s="283" t="s">
        <v>845</v>
      </c>
    </row>
    <row r="972" spans="1:12" ht="84" x14ac:dyDescent="0.2">
      <c r="A972" s="283">
        <v>13</v>
      </c>
      <c r="B972" s="125" t="s">
        <v>849</v>
      </c>
      <c r="C972" s="122">
        <v>500000</v>
      </c>
      <c r="D972" s="122">
        <v>494340</v>
      </c>
      <c r="E972" s="354" t="s">
        <v>102</v>
      </c>
      <c r="F972" s="319" t="s">
        <v>850</v>
      </c>
      <c r="G972" s="14">
        <v>494340</v>
      </c>
      <c r="H972" s="284" t="s">
        <v>850</v>
      </c>
      <c r="I972" s="123">
        <v>494340</v>
      </c>
      <c r="J972" s="354" t="s">
        <v>69</v>
      </c>
      <c r="K972" s="318">
        <v>3300074569</v>
      </c>
      <c r="L972" s="283" t="s">
        <v>851</v>
      </c>
    </row>
    <row r="973" spans="1:12" ht="84" x14ac:dyDescent="0.2">
      <c r="A973" s="283">
        <v>14</v>
      </c>
      <c r="B973" s="125" t="s">
        <v>852</v>
      </c>
      <c r="C973" s="122">
        <v>134820</v>
      </c>
      <c r="D973" s="122">
        <v>134820</v>
      </c>
      <c r="E973" s="354" t="s">
        <v>102</v>
      </c>
      <c r="F973" s="319" t="s">
        <v>840</v>
      </c>
      <c r="G973" s="14">
        <v>134820</v>
      </c>
      <c r="H973" s="284" t="s">
        <v>840</v>
      </c>
      <c r="I973" s="123">
        <v>134820</v>
      </c>
      <c r="J973" s="354" t="s">
        <v>69</v>
      </c>
      <c r="K973" s="318">
        <v>3300074571</v>
      </c>
      <c r="L973" s="283" t="s">
        <v>851</v>
      </c>
    </row>
    <row r="974" spans="1:12" ht="63" x14ac:dyDescent="0.2">
      <c r="A974" s="283">
        <v>15</v>
      </c>
      <c r="B974" s="125" t="s">
        <v>853</v>
      </c>
      <c r="C974" s="122">
        <v>20725.900000000001</v>
      </c>
      <c r="D974" s="122">
        <v>20725.900000000001</v>
      </c>
      <c r="E974" s="354" t="s">
        <v>102</v>
      </c>
      <c r="F974" s="319" t="s">
        <v>169</v>
      </c>
      <c r="G974" s="14">
        <v>20725.900000000001</v>
      </c>
      <c r="H974" s="125" t="s">
        <v>169</v>
      </c>
      <c r="I974" s="123">
        <v>20725.900000000001</v>
      </c>
      <c r="J974" s="354" t="s">
        <v>69</v>
      </c>
      <c r="K974" s="318">
        <v>3300074401</v>
      </c>
      <c r="L974" s="283" t="s">
        <v>854</v>
      </c>
    </row>
    <row r="975" spans="1:12" ht="42" x14ac:dyDescent="0.2">
      <c r="A975" s="283">
        <v>16</v>
      </c>
      <c r="B975" s="125" t="s">
        <v>855</v>
      </c>
      <c r="C975" s="122">
        <v>37236</v>
      </c>
      <c r="D975" s="122">
        <v>37236</v>
      </c>
      <c r="E975" s="354" t="s">
        <v>102</v>
      </c>
      <c r="F975" s="319" t="s">
        <v>856</v>
      </c>
      <c r="G975" s="14">
        <v>37236</v>
      </c>
      <c r="H975" s="284" t="s">
        <v>856</v>
      </c>
      <c r="I975" s="123">
        <v>37236</v>
      </c>
      <c r="J975" s="354" t="s">
        <v>69</v>
      </c>
      <c r="K975" s="318">
        <v>3300074641</v>
      </c>
      <c r="L975" s="283" t="s">
        <v>857</v>
      </c>
    </row>
    <row r="976" spans="1:12" ht="84" x14ac:dyDescent="0.2">
      <c r="A976" s="283">
        <v>17</v>
      </c>
      <c r="B976" s="125" t="s">
        <v>858</v>
      </c>
      <c r="C976" s="122">
        <v>330000</v>
      </c>
      <c r="D976" s="122">
        <v>321000</v>
      </c>
      <c r="E976" s="354" t="s">
        <v>102</v>
      </c>
      <c r="F976" s="319" t="s">
        <v>859</v>
      </c>
      <c r="G976" s="14">
        <v>321000</v>
      </c>
      <c r="H976" s="284" t="s">
        <v>859</v>
      </c>
      <c r="I976" s="123">
        <v>321000</v>
      </c>
      <c r="J976" s="354" t="s">
        <v>69</v>
      </c>
      <c r="K976" s="318">
        <v>3300074627</v>
      </c>
      <c r="L976" s="283" t="s">
        <v>860</v>
      </c>
    </row>
    <row r="977" spans="1:12" ht="63" x14ac:dyDescent="0.2">
      <c r="A977" s="124">
        <v>18</v>
      </c>
      <c r="B977" s="285" t="s">
        <v>861</v>
      </c>
      <c r="C977" s="120">
        <v>75114</v>
      </c>
      <c r="D977" s="120">
        <v>75114</v>
      </c>
      <c r="E977" s="354" t="s">
        <v>102</v>
      </c>
      <c r="F977" s="592" t="s">
        <v>862</v>
      </c>
      <c r="G977" s="14">
        <v>75114</v>
      </c>
      <c r="H977" s="592" t="s">
        <v>862</v>
      </c>
      <c r="I977" s="14">
        <v>75114</v>
      </c>
      <c r="J977" s="354" t="s">
        <v>69</v>
      </c>
      <c r="K977" s="318">
        <v>3300074625</v>
      </c>
      <c r="L977" s="283" t="s">
        <v>860</v>
      </c>
    </row>
    <row r="978" spans="1:12" ht="84" x14ac:dyDescent="0.2">
      <c r="A978" s="283">
        <v>19</v>
      </c>
      <c r="B978" s="125" t="s">
        <v>863</v>
      </c>
      <c r="C978" s="120">
        <v>500000</v>
      </c>
      <c r="D978" s="120">
        <v>491986</v>
      </c>
      <c r="E978" s="354" t="s">
        <v>102</v>
      </c>
      <c r="F978" s="319" t="s">
        <v>844</v>
      </c>
      <c r="G978" s="14">
        <v>491986</v>
      </c>
      <c r="H978" s="284" t="s">
        <v>844</v>
      </c>
      <c r="I978" s="123">
        <v>491986</v>
      </c>
      <c r="J978" s="354" t="s">
        <v>69</v>
      </c>
      <c r="K978" s="318">
        <v>3300074630</v>
      </c>
      <c r="L978" s="283" t="s">
        <v>864</v>
      </c>
    </row>
    <row r="979" spans="1:12" ht="147" x14ac:dyDescent="0.2">
      <c r="A979" s="284">
        <v>20</v>
      </c>
      <c r="B979" s="121" t="s">
        <v>865</v>
      </c>
      <c r="C979" s="122">
        <v>33223.5</v>
      </c>
      <c r="D979" s="122">
        <v>33223.5</v>
      </c>
      <c r="E979" s="354" t="s">
        <v>102</v>
      </c>
      <c r="F979" s="319" t="s">
        <v>825</v>
      </c>
      <c r="G979" s="118">
        <v>33223.5</v>
      </c>
      <c r="H979" s="284" t="s">
        <v>825</v>
      </c>
      <c r="I979" s="123">
        <v>33223.5</v>
      </c>
      <c r="J979" s="354" t="s">
        <v>69</v>
      </c>
      <c r="K979" s="318">
        <v>3300074578</v>
      </c>
      <c r="L979" s="283" t="s">
        <v>864</v>
      </c>
    </row>
    <row r="980" spans="1:12" x14ac:dyDescent="0.2">
      <c r="A980" s="1263">
        <v>21</v>
      </c>
      <c r="B980" s="1267" t="s">
        <v>866</v>
      </c>
      <c r="C980" s="1268">
        <v>1323055</v>
      </c>
      <c r="D980" s="1268">
        <v>1308966.67</v>
      </c>
      <c r="E980" s="1269" t="s">
        <v>142</v>
      </c>
      <c r="F980" s="319" t="s">
        <v>867</v>
      </c>
      <c r="G980" s="14">
        <v>789000</v>
      </c>
      <c r="H980" s="1263" t="s">
        <v>867</v>
      </c>
      <c r="I980" s="1270">
        <v>786985</v>
      </c>
      <c r="J980" s="1269" t="s">
        <v>26</v>
      </c>
      <c r="K980" s="1145" t="s">
        <v>868</v>
      </c>
      <c r="L980" s="1145" t="s">
        <v>869</v>
      </c>
    </row>
    <row r="981" spans="1:12" x14ac:dyDescent="0.2">
      <c r="A981" s="1263"/>
      <c r="B981" s="1267"/>
      <c r="C981" s="1268"/>
      <c r="D981" s="1268"/>
      <c r="E981" s="1269"/>
      <c r="F981" s="319" t="s">
        <v>870</v>
      </c>
      <c r="G981" s="14">
        <v>805000</v>
      </c>
      <c r="H981" s="1263"/>
      <c r="I981" s="1270"/>
      <c r="J981" s="1269"/>
      <c r="K981" s="1145"/>
      <c r="L981" s="1145"/>
    </row>
    <row r="982" spans="1:12" x14ac:dyDescent="0.2">
      <c r="A982" s="1263"/>
      <c r="B982" s="1267"/>
      <c r="C982" s="1268"/>
      <c r="D982" s="1268"/>
      <c r="E982" s="1269"/>
      <c r="F982" s="319" t="s">
        <v>871</v>
      </c>
      <c r="G982" s="14">
        <v>811111</v>
      </c>
      <c r="H982" s="1263"/>
      <c r="I982" s="1270"/>
      <c r="J982" s="1269"/>
      <c r="K982" s="1145"/>
      <c r="L982" s="1145"/>
    </row>
    <row r="983" spans="1:12" x14ac:dyDescent="0.2">
      <c r="A983" s="1263"/>
      <c r="B983" s="1267"/>
      <c r="C983" s="1268"/>
      <c r="D983" s="1268"/>
      <c r="E983" s="1269"/>
      <c r="F983" s="319" t="s">
        <v>872</v>
      </c>
      <c r="G983" s="14">
        <v>843070</v>
      </c>
      <c r="H983" s="1263"/>
      <c r="I983" s="1270"/>
      <c r="J983" s="1269"/>
      <c r="K983" s="1145"/>
      <c r="L983" s="1145"/>
    </row>
    <row r="984" spans="1:12" x14ac:dyDescent="0.2">
      <c r="A984" s="1263"/>
      <c r="B984" s="1267"/>
      <c r="C984" s="1268"/>
      <c r="D984" s="1268"/>
      <c r="E984" s="1269"/>
      <c r="F984" s="319" t="s">
        <v>873</v>
      </c>
      <c r="G984" s="14">
        <v>880182</v>
      </c>
      <c r="H984" s="1263"/>
      <c r="I984" s="1270"/>
      <c r="J984" s="1269"/>
      <c r="K984" s="1145"/>
      <c r="L984" s="1145"/>
    </row>
    <row r="985" spans="1:12" x14ac:dyDescent="0.2">
      <c r="A985" s="1263"/>
      <c r="B985" s="1267"/>
      <c r="C985" s="1268"/>
      <c r="D985" s="1268"/>
      <c r="E985" s="1269"/>
      <c r="F985" s="319" t="s">
        <v>874</v>
      </c>
      <c r="G985" s="14">
        <v>909500</v>
      </c>
      <c r="H985" s="1263"/>
      <c r="I985" s="1270"/>
      <c r="J985" s="1269"/>
      <c r="K985" s="1145"/>
      <c r="L985" s="1145"/>
    </row>
    <row r="986" spans="1:12" ht="42" x14ac:dyDescent="0.2">
      <c r="A986" s="1263"/>
      <c r="B986" s="1267"/>
      <c r="C986" s="1268"/>
      <c r="D986" s="1268"/>
      <c r="E986" s="1269"/>
      <c r="F986" s="319" t="s">
        <v>875</v>
      </c>
      <c r="G986" s="14">
        <v>959500</v>
      </c>
      <c r="H986" s="1263"/>
      <c r="I986" s="1270"/>
      <c r="J986" s="1269"/>
      <c r="K986" s="1145"/>
      <c r="L986" s="1145"/>
    </row>
    <row r="987" spans="1:12" x14ac:dyDescent="0.2">
      <c r="A987" s="1263"/>
      <c r="B987" s="1267"/>
      <c r="C987" s="1268"/>
      <c r="D987" s="1268"/>
      <c r="E987" s="1269"/>
      <c r="F987" s="319" t="s">
        <v>876</v>
      </c>
      <c r="G987" s="14">
        <v>989000</v>
      </c>
      <c r="H987" s="1263"/>
      <c r="I987" s="1270"/>
      <c r="J987" s="1269"/>
      <c r="K987" s="1145"/>
      <c r="L987" s="1145"/>
    </row>
    <row r="988" spans="1:12" x14ac:dyDescent="0.2">
      <c r="A988" s="1263"/>
      <c r="B988" s="1267"/>
      <c r="C988" s="1268"/>
      <c r="D988" s="1268"/>
      <c r="E988" s="1269"/>
      <c r="F988" s="319" t="s">
        <v>877</v>
      </c>
      <c r="G988" s="14">
        <v>1031629.8</v>
      </c>
      <c r="H988" s="1263"/>
      <c r="I988" s="1270"/>
      <c r="J988" s="1269"/>
      <c r="K988" s="1145"/>
      <c r="L988" s="1145"/>
    </row>
    <row r="989" spans="1:12" ht="63" x14ac:dyDescent="0.2">
      <c r="A989" s="283">
        <v>22</v>
      </c>
      <c r="B989" s="285" t="s">
        <v>878</v>
      </c>
      <c r="C989" s="120">
        <v>63879</v>
      </c>
      <c r="D989" s="120">
        <v>63879</v>
      </c>
      <c r="E989" s="354" t="s">
        <v>102</v>
      </c>
      <c r="F989" s="592" t="s">
        <v>836</v>
      </c>
      <c r="G989" s="287">
        <v>63879</v>
      </c>
      <c r="H989" s="592" t="s">
        <v>836</v>
      </c>
      <c r="I989" s="287">
        <v>63879</v>
      </c>
      <c r="J989" s="593" t="s">
        <v>69</v>
      </c>
      <c r="K989" s="318">
        <v>3300074721</v>
      </c>
      <c r="L989" s="283" t="s">
        <v>879</v>
      </c>
    </row>
    <row r="990" spans="1:12" ht="84" x14ac:dyDescent="0.2">
      <c r="A990" s="283">
        <v>23</v>
      </c>
      <c r="B990" s="285" t="s">
        <v>880</v>
      </c>
      <c r="C990" s="119">
        <v>500000</v>
      </c>
      <c r="D990" s="120">
        <v>495000</v>
      </c>
      <c r="E990" s="354" t="s">
        <v>102</v>
      </c>
      <c r="F990" s="592" t="s">
        <v>881</v>
      </c>
      <c r="G990" s="287">
        <v>491750</v>
      </c>
      <c r="H990" s="592" t="s">
        <v>881</v>
      </c>
      <c r="I990" s="287">
        <v>491750</v>
      </c>
      <c r="J990" s="593" t="s">
        <v>69</v>
      </c>
      <c r="K990" s="318">
        <v>3300074764</v>
      </c>
      <c r="L990" s="283" t="s">
        <v>882</v>
      </c>
    </row>
    <row r="991" spans="1:12" ht="42" x14ac:dyDescent="0.2">
      <c r="A991" s="283">
        <v>24</v>
      </c>
      <c r="B991" s="285" t="s">
        <v>883</v>
      </c>
      <c r="C991" s="119">
        <v>303880</v>
      </c>
      <c r="D991" s="120">
        <v>303880</v>
      </c>
      <c r="E991" s="354" t="s">
        <v>102</v>
      </c>
      <c r="F991" s="592" t="s">
        <v>881</v>
      </c>
      <c r="G991" s="287">
        <v>303000</v>
      </c>
      <c r="H991" s="592" t="s">
        <v>881</v>
      </c>
      <c r="I991" s="287">
        <v>303000</v>
      </c>
      <c r="J991" s="593" t="s">
        <v>69</v>
      </c>
      <c r="K991" s="318">
        <v>3300074703</v>
      </c>
      <c r="L991" s="283" t="s">
        <v>882</v>
      </c>
    </row>
    <row r="992" spans="1:12" ht="147" x14ac:dyDescent="0.2">
      <c r="A992" s="283">
        <v>25</v>
      </c>
      <c r="B992" s="285" t="s">
        <v>884</v>
      </c>
      <c r="C992" s="119">
        <v>17931.060000000001</v>
      </c>
      <c r="D992" s="120">
        <v>17931.060000000001</v>
      </c>
      <c r="E992" s="354" t="s">
        <v>102</v>
      </c>
      <c r="F992" s="592" t="s">
        <v>885</v>
      </c>
      <c r="G992" s="287">
        <v>17931.060000000001</v>
      </c>
      <c r="H992" s="592" t="s">
        <v>169</v>
      </c>
      <c r="I992" s="287">
        <v>17931.060000000001</v>
      </c>
      <c r="J992" s="593" t="s">
        <v>69</v>
      </c>
      <c r="K992" s="318">
        <v>3300074580</v>
      </c>
      <c r="L992" s="283" t="s">
        <v>882</v>
      </c>
    </row>
    <row r="993" spans="1:12" ht="84" x14ac:dyDescent="0.2">
      <c r="A993" s="283">
        <v>26</v>
      </c>
      <c r="B993" s="285" t="s">
        <v>886</v>
      </c>
      <c r="C993" s="119">
        <v>11834.2</v>
      </c>
      <c r="D993" s="120">
        <v>11834.2</v>
      </c>
      <c r="E993" s="354" t="s">
        <v>102</v>
      </c>
      <c r="F993" s="592" t="s">
        <v>825</v>
      </c>
      <c r="G993" s="287">
        <v>11834.2</v>
      </c>
      <c r="H993" s="592" t="s">
        <v>825</v>
      </c>
      <c r="I993" s="287">
        <v>11834.2</v>
      </c>
      <c r="J993" s="593" t="s">
        <v>69</v>
      </c>
      <c r="K993" s="318">
        <v>3300074739</v>
      </c>
      <c r="L993" s="283" t="s">
        <v>882</v>
      </c>
    </row>
    <row r="994" spans="1:12" ht="42" x14ac:dyDescent="0.2">
      <c r="A994" s="283">
        <v>27</v>
      </c>
      <c r="B994" s="285" t="s">
        <v>887</v>
      </c>
      <c r="C994" s="119">
        <v>9572.2199999999993</v>
      </c>
      <c r="D994" s="120">
        <v>9572.2199999999993</v>
      </c>
      <c r="E994" s="354" t="s">
        <v>102</v>
      </c>
      <c r="F994" s="592" t="s">
        <v>316</v>
      </c>
      <c r="G994" s="287">
        <v>9572.2199999999993</v>
      </c>
      <c r="H994" s="592" t="s">
        <v>316</v>
      </c>
      <c r="I994" s="287">
        <v>9572.2199999999993</v>
      </c>
      <c r="J994" s="593" t="s">
        <v>69</v>
      </c>
      <c r="K994" s="318">
        <v>3300074736</v>
      </c>
      <c r="L994" s="283" t="s">
        <v>888</v>
      </c>
    </row>
    <row r="995" spans="1:12" ht="63" x14ac:dyDescent="0.2">
      <c r="A995" s="283">
        <v>28</v>
      </c>
      <c r="B995" s="285" t="s">
        <v>889</v>
      </c>
      <c r="C995" s="119">
        <v>24834.7</v>
      </c>
      <c r="D995" s="120">
        <v>24834.7</v>
      </c>
      <c r="E995" s="354" t="s">
        <v>102</v>
      </c>
      <c r="F995" s="592" t="s">
        <v>825</v>
      </c>
      <c r="G995" s="287">
        <v>24834.7</v>
      </c>
      <c r="H995" s="592" t="s">
        <v>825</v>
      </c>
      <c r="I995" s="287">
        <v>24834.7</v>
      </c>
      <c r="J995" s="593" t="s">
        <v>69</v>
      </c>
      <c r="K995" s="318">
        <v>3300074738</v>
      </c>
      <c r="L995" s="283" t="s">
        <v>888</v>
      </c>
    </row>
    <row r="996" spans="1:12" ht="105" x14ac:dyDescent="0.2">
      <c r="A996" s="283">
        <v>29</v>
      </c>
      <c r="B996" s="285" t="s">
        <v>890</v>
      </c>
      <c r="C996" s="119">
        <v>95230</v>
      </c>
      <c r="D996" s="120">
        <v>95230</v>
      </c>
      <c r="E996" s="354" t="s">
        <v>102</v>
      </c>
      <c r="F996" s="592" t="s">
        <v>891</v>
      </c>
      <c r="G996" s="287">
        <v>95230</v>
      </c>
      <c r="H996" s="592" t="s">
        <v>891</v>
      </c>
      <c r="I996" s="287">
        <v>95230</v>
      </c>
      <c r="J996" s="593" t="s">
        <v>69</v>
      </c>
      <c r="K996" s="318">
        <v>3300074676</v>
      </c>
      <c r="L996" s="283" t="s">
        <v>888</v>
      </c>
    </row>
    <row r="997" spans="1:12" ht="63" x14ac:dyDescent="0.2">
      <c r="A997" s="283">
        <v>30</v>
      </c>
      <c r="B997" s="285" t="s">
        <v>892</v>
      </c>
      <c r="C997" s="119">
        <v>152475</v>
      </c>
      <c r="D997" s="120">
        <v>152475</v>
      </c>
      <c r="E997" s="354" t="s">
        <v>102</v>
      </c>
      <c r="F997" s="592" t="s">
        <v>838</v>
      </c>
      <c r="G997" s="287">
        <v>144851.25</v>
      </c>
      <c r="H997" s="592" t="s">
        <v>838</v>
      </c>
      <c r="I997" s="287">
        <v>144851.25</v>
      </c>
      <c r="J997" s="593" t="s">
        <v>69</v>
      </c>
      <c r="K997" s="318">
        <v>3300074701</v>
      </c>
      <c r="L997" s="283" t="s">
        <v>893</v>
      </c>
    </row>
    <row r="998" spans="1:12" x14ac:dyDescent="0.35">
      <c r="A998" s="330"/>
      <c r="B998" s="594"/>
      <c r="C998" s="595"/>
      <c r="D998" s="596"/>
      <c r="E998" s="597"/>
      <c r="F998" s="803"/>
      <c r="G998" s="598"/>
      <c r="H998" s="597"/>
      <c r="I998" s="599"/>
      <c r="J998" s="597"/>
      <c r="K998" s="803"/>
      <c r="L998" s="600"/>
    </row>
    <row r="1000" spans="1:12" x14ac:dyDescent="0.2">
      <c r="A1000" s="29"/>
      <c r="B1000" s="499"/>
      <c r="C1000" s="42"/>
      <c r="D1000" s="29"/>
      <c r="E1000" s="501"/>
      <c r="F1000" s="42"/>
      <c r="G1000" s="502"/>
      <c r="H1000" s="29"/>
      <c r="I1000" s="503"/>
      <c r="J1000" s="502"/>
      <c r="K1000" s="851" t="s">
        <v>0</v>
      </c>
    </row>
    <row r="1001" spans="1:12" x14ac:dyDescent="0.2">
      <c r="A1001" s="955" t="s">
        <v>22</v>
      </c>
      <c r="B1001" s="955"/>
      <c r="C1001" s="955"/>
      <c r="D1001" s="955"/>
      <c r="E1001" s="955"/>
      <c r="F1001" s="955"/>
      <c r="G1001" s="955"/>
      <c r="H1001" s="955"/>
      <c r="I1001" s="955"/>
      <c r="J1001" s="955"/>
      <c r="K1001" s="955"/>
    </row>
    <row r="1002" spans="1:12" x14ac:dyDescent="0.2">
      <c r="A1002" s="955" t="s">
        <v>894</v>
      </c>
      <c r="B1002" s="955"/>
      <c r="C1002" s="955"/>
      <c r="D1002" s="955"/>
      <c r="E1002" s="955"/>
      <c r="F1002" s="955"/>
      <c r="G1002" s="955"/>
      <c r="H1002" s="955"/>
      <c r="I1002" s="955"/>
      <c r="J1002" s="955"/>
      <c r="K1002" s="955"/>
    </row>
    <row r="1003" spans="1:12" x14ac:dyDescent="0.2">
      <c r="A1003" s="955" t="s">
        <v>895</v>
      </c>
      <c r="B1003" s="955"/>
      <c r="C1003" s="955"/>
      <c r="D1003" s="955"/>
      <c r="E1003" s="955"/>
      <c r="F1003" s="955"/>
      <c r="G1003" s="955"/>
      <c r="H1003" s="955"/>
      <c r="I1003" s="955"/>
      <c r="J1003" s="955"/>
      <c r="K1003" s="955"/>
    </row>
    <row r="1004" spans="1:12" x14ac:dyDescent="0.2">
      <c r="A1004" s="16"/>
      <c r="B1004" s="260"/>
      <c r="C1004" s="182"/>
      <c r="D1004" s="16"/>
      <c r="E1004" s="274"/>
      <c r="F1004" s="182"/>
      <c r="G1004" s="73"/>
      <c r="H1004" s="16"/>
      <c r="I1004" s="113"/>
      <c r="J1004" s="73"/>
      <c r="K1004" s="182"/>
    </row>
    <row r="1005" spans="1:12" x14ac:dyDescent="0.2">
      <c r="A1005" s="959" t="s">
        <v>1</v>
      </c>
      <c r="B1005" s="959" t="s">
        <v>43</v>
      </c>
      <c r="C1005" s="961" t="s">
        <v>44</v>
      </c>
      <c r="D1005" s="959" t="s">
        <v>45</v>
      </c>
      <c r="E1005" s="960" t="s">
        <v>24</v>
      </c>
      <c r="F1005" s="960" t="s">
        <v>46</v>
      </c>
      <c r="G1005" s="960"/>
      <c r="H1005" s="960" t="s">
        <v>7</v>
      </c>
      <c r="I1005" s="960"/>
      <c r="J1005" s="959" t="s">
        <v>47</v>
      </c>
      <c r="K1005" s="961" t="s">
        <v>48</v>
      </c>
    </row>
    <row r="1006" spans="1:12" ht="63" x14ac:dyDescent="0.2">
      <c r="A1006" s="959"/>
      <c r="B1006" s="959"/>
      <c r="C1006" s="962"/>
      <c r="D1006" s="959"/>
      <c r="E1006" s="960"/>
      <c r="F1006" s="309" t="s">
        <v>10</v>
      </c>
      <c r="G1006" s="288" t="s">
        <v>49</v>
      </c>
      <c r="H1006" s="289" t="s">
        <v>12</v>
      </c>
      <c r="I1006" s="288" t="s">
        <v>50</v>
      </c>
      <c r="J1006" s="959"/>
      <c r="K1006" s="962"/>
    </row>
    <row r="1007" spans="1:12" x14ac:dyDescent="0.2">
      <c r="A1007" s="1028" t="s">
        <v>51</v>
      </c>
      <c r="B1007" s="1029"/>
      <c r="C1007" s="1029"/>
      <c r="D1007" s="1029"/>
      <c r="E1007" s="1029"/>
      <c r="F1007" s="1029"/>
      <c r="G1007" s="1029"/>
      <c r="H1007" s="1029"/>
      <c r="I1007" s="1029"/>
      <c r="J1007" s="1029"/>
      <c r="K1007" s="1030"/>
    </row>
    <row r="1008" spans="1:12" x14ac:dyDescent="0.2">
      <c r="A1008" s="133"/>
      <c r="B1008" s="134"/>
      <c r="C1008" s="135"/>
      <c r="D1008" s="136"/>
      <c r="E1008" s="136"/>
      <c r="F1008" s="133"/>
      <c r="G1008" s="137"/>
      <c r="H1008" s="135"/>
      <c r="I1008" s="135"/>
      <c r="J1008" s="136"/>
      <c r="K1008" s="133"/>
    </row>
    <row r="1009" spans="1:12" x14ac:dyDescent="0.2">
      <c r="A1009" s="133"/>
      <c r="B1009" s="63"/>
      <c r="C1009" s="577"/>
      <c r="D1009" s="578"/>
      <c r="E1009" s="578"/>
      <c r="F1009" s="311"/>
      <c r="G1009" s="579"/>
      <c r="H1009" s="577"/>
      <c r="I1009" s="577"/>
      <c r="J1009" s="578"/>
      <c r="K1009" s="311"/>
    </row>
    <row r="1012" spans="1:12" x14ac:dyDescent="0.2">
      <c r="A1012" s="1031" t="s">
        <v>52</v>
      </c>
      <c r="B1012" s="1031"/>
      <c r="C1012" s="1031"/>
      <c r="D1012" s="1031"/>
      <c r="E1012" s="1031"/>
      <c r="F1012" s="1031"/>
      <c r="G1012" s="1031"/>
      <c r="H1012" s="1031"/>
      <c r="I1012" s="1031"/>
      <c r="J1012" s="1031"/>
      <c r="K1012" s="1031"/>
      <c r="L1012" s="601"/>
    </row>
    <row r="1013" spans="1:12" x14ac:dyDescent="0.2">
      <c r="A1013" s="1031" t="s">
        <v>962</v>
      </c>
      <c r="B1013" s="1031"/>
      <c r="C1013" s="1031"/>
      <c r="D1013" s="1031"/>
      <c r="E1013" s="1031"/>
      <c r="F1013" s="1031"/>
      <c r="G1013" s="1031"/>
      <c r="H1013" s="1031"/>
      <c r="I1013" s="1031"/>
      <c r="J1013" s="1031"/>
      <c r="K1013" s="1032"/>
      <c r="L1013" s="44"/>
    </row>
    <row r="1014" spans="1:12" x14ac:dyDescent="0.2">
      <c r="A1014" s="1033" t="s">
        <v>896</v>
      </c>
      <c r="B1014" s="1033"/>
      <c r="C1014" s="1033"/>
      <c r="D1014" s="1033"/>
      <c r="E1014" s="1033"/>
      <c r="F1014" s="1033"/>
      <c r="G1014" s="1033"/>
      <c r="H1014" s="1033"/>
      <c r="I1014" s="1033"/>
      <c r="J1014" s="1033"/>
      <c r="K1014" s="1034"/>
      <c r="L1014" s="44"/>
    </row>
    <row r="1015" spans="1:12" x14ac:dyDescent="0.35">
      <c r="A1015" s="602"/>
      <c r="B1015" s="603"/>
      <c r="C1015" s="45"/>
      <c r="D1015" s="604"/>
      <c r="E1015" s="602"/>
      <c r="F1015" s="1035" t="s">
        <v>46</v>
      </c>
      <c r="G1015" s="1036"/>
      <c r="H1015" s="1037" t="s">
        <v>164</v>
      </c>
      <c r="I1015" s="1037"/>
      <c r="J1015" s="605"/>
      <c r="K1015" s="1038" t="s">
        <v>897</v>
      </c>
      <c r="L1015" s="1039"/>
    </row>
    <row r="1016" spans="1:12" x14ac:dyDescent="0.35">
      <c r="A1016" s="606" t="s">
        <v>1</v>
      </c>
      <c r="B1016" s="607" t="s">
        <v>161</v>
      </c>
      <c r="C1016" s="607" t="s">
        <v>898</v>
      </c>
      <c r="D1016" s="606" t="s">
        <v>64</v>
      </c>
      <c r="E1016" s="606" t="s">
        <v>65</v>
      </c>
      <c r="F1016" s="804"/>
      <c r="G1016" s="608"/>
      <c r="H1016" s="602"/>
      <c r="I1016" s="609"/>
      <c r="J1016" s="610"/>
      <c r="K1016" s="856"/>
      <c r="L1016" s="611"/>
    </row>
    <row r="1017" spans="1:12" x14ac:dyDescent="0.35">
      <c r="A1017" s="606"/>
      <c r="B1017" s="612"/>
      <c r="C1017" s="97" t="s">
        <v>899</v>
      </c>
      <c r="D1017" s="606" t="s">
        <v>483</v>
      </c>
      <c r="E1017" s="606"/>
      <c r="F1017" s="805" t="s">
        <v>10</v>
      </c>
      <c r="G1017" s="46" t="s">
        <v>900</v>
      </c>
      <c r="H1017" s="606" t="s">
        <v>12</v>
      </c>
      <c r="I1017" s="609" t="s">
        <v>901</v>
      </c>
      <c r="J1017" s="610" t="s">
        <v>8</v>
      </c>
      <c r="K1017" s="1040" t="s">
        <v>902</v>
      </c>
      <c r="L1017" s="1041"/>
    </row>
    <row r="1018" spans="1:12" x14ac:dyDescent="0.35">
      <c r="A1018" s="613"/>
      <c r="B1018" s="614"/>
      <c r="C1018" s="98" t="s">
        <v>903</v>
      </c>
      <c r="D1018" s="613"/>
      <c r="E1018" s="613"/>
      <c r="F1018" s="806"/>
      <c r="G1018" s="613" t="s">
        <v>483</v>
      </c>
      <c r="H1018" s="613"/>
      <c r="I1018" s="615" t="s">
        <v>483</v>
      </c>
      <c r="J1018" s="616"/>
      <c r="K1018" s="857"/>
      <c r="L1018" s="611"/>
    </row>
    <row r="1019" spans="1:12" ht="42" x14ac:dyDescent="0.35">
      <c r="A1019" s="617">
        <v>1</v>
      </c>
      <c r="B1019" s="618" t="s">
        <v>904</v>
      </c>
      <c r="C1019" s="99">
        <v>20700</v>
      </c>
      <c r="D1019" s="47">
        <v>22149</v>
      </c>
      <c r="E1019" s="11" t="s">
        <v>102</v>
      </c>
      <c r="F1019" s="807" t="s">
        <v>905</v>
      </c>
      <c r="G1019" s="48">
        <v>22149</v>
      </c>
      <c r="H1019" s="11" t="str">
        <f>+F1019</f>
        <v xml:space="preserve"> บริษัท ลอฟท์ เอเชีย จำกัด</v>
      </c>
      <c r="I1019" s="48">
        <f>SUM(G1019)</f>
        <v>22149</v>
      </c>
      <c r="J1019" s="11" t="s">
        <v>906</v>
      </c>
      <c r="K1019" s="674" t="s">
        <v>907</v>
      </c>
      <c r="L1019" s="619">
        <v>244441</v>
      </c>
    </row>
    <row r="1020" spans="1:12" x14ac:dyDescent="0.35">
      <c r="A1020" s="606"/>
      <c r="B1020" s="612" t="s">
        <v>908</v>
      </c>
      <c r="C1020" s="100"/>
      <c r="D1020" s="606"/>
      <c r="E1020" s="606"/>
      <c r="F1020" s="806"/>
      <c r="G1020" s="608"/>
      <c r="H1020" s="606"/>
      <c r="I1020" s="607"/>
      <c r="J1020" s="606"/>
      <c r="K1020" s="607"/>
      <c r="L1020" s="611"/>
    </row>
    <row r="1021" spans="1:12" ht="147" x14ac:dyDescent="0.35">
      <c r="A1021" s="617">
        <v>2</v>
      </c>
      <c r="B1021" s="49" t="s">
        <v>909</v>
      </c>
      <c r="C1021" s="99">
        <v>466753.27</v>
      </c>
      <c r="D1021" s="50">
        <v>499426</v>
      </c>
      <c r="E1021" s="11" t="s">
        <v>102</v>
      </c>
      <c r="F1021" s="674" t="s">
        <v>910</v>
      </c>
      <c r="G1021" s="52">
        <v>484443.22</v>
      </c>
      <c r="H1021" s="11" t="str">
        <f>+F1021</f>
        <v>หจก. ชัยอนันต์การช่าง</v>
      </c>
      <c r="I1021" s="48">
        <f>SUM(G1021)</f>
        <v>484443.22</v>
      </c>
      <c r="J1021" s="11" t="s">
        <v>906</v>
      </c>
      <c r="K1021" s="674" t="s">
        <v>911</v>
      </c>
      <c r="L1021" s="619">
        <v>244442</v>
      </c>
    </row>
    <row r="1022" spans="1:12" ht="42" x14ac:dyDescent="0.35">
      <c r="A1022" s="620"/>
      <c r="B1022" s="53" t="s">
        <v>912</v>
      </c>
      <c r="C1022" s="101"/>
      <c r="D1022" s="55"/>
      <c r="E1022" s="12"/>
      <c r="F1022" s="434"/>
      <c r="G1022" s="56"/>
      <c r="H1022" s="12"/>
      <c r="I1022" s="57"/>
      <c r="J1022" s="12"/>
      <c r="K1022" s="434"/>
      <c r="L1022" s="621"/>
    </row>
    <row r="1023" spans="1:12" ht="42" x14ac:dyDescent="0.35">
      <c r="A1023" s="620"/>
      <c r="B1023" s="53" t="s">
        <v>913</v>
      </c>
      <c r="C1023" s="101"/>
      <c r="D1023" s="55"/>
      <c r="E1023" s="12"/>
      <c r="F1023" s="434"/>
      <c r="G1023" s="56"/>
      <c r="H1023" s="12"/>
      <c r="I1023" s="57"/>
      <c r="J1023" s="12"/>
      <c r="K1023" s="434"/>
      <c r="L1023" s="621"/>
    </row>
    <row r="1024" spans="1:12" ht="42" x14ac:dyDescent="0.35">
      <c r="A1024" s="620"/>
      <c r="B1024" s="53" t="s">
        <v>914</v>
      </c>
      <c r="C1024" s="101"/>
      <c r="D1024" s="55"/>
      <c r="E1024" s="12"/>
      <c r="F1024" s="434"/>
      <c r="G1024" s="56"/>
      <c r="H1024" s="12"/>
      <c r="I1024" s="57"/>
      <c r="J1024" s="12"/>
      <c r="K1024" s="434"/>
      <c r="L1024" s="621"/>
    </row>
    <row r="1025" spans="1:12" x14ac:dyDescent="0.35">
      <c r="A1025" s="622"/>
      <c r="B1025" s="623" t="s">
        <v>915</v>
      </c>
      <c r="C1025" s="624"/>
      <c r="D1025" s="625"/>
      <c r="E1025" s="626"/>
      <c r="F1025" s="808"/>
      <c r="G1025" s="627"/>
      <c r="H1025" s="622"/>
      <c r="I1025" s="624"/>
      <c r="J1025" s="59"/>
      <c r="K1025" s="479"/>
      <c r="L1025" s="628"/>
    </row>
    <row r="1026" spans="1:12" ht="147" x14ac:dyDescent="0.35">
      <c r="A1026" s="617">
        <v>3</v>
      </c>
      <c r="B1026" s="49" t="s">
        <v>909</v>
      </c>
      <c r="C1026" s="99">
        <v>465561.68</v>
      </c>
      <c r="D1026" s="50">
        <v>498151</v>
      </c>
      <c r="E1026" s="11" t="s">
        <v>102</v>
      </c>
      <c r="F1026" s="674" t="s">
        <v>910</v>
      </c>
      <c r="G1026" s="52">
        <v>483206.47</v>
      </c>
      <c r="H1026" s="11" t="str">
        <f>+F1026</f>
        <v>หจก. ชัยอนันต์การช่าง</v>
      </c>
      <c r="I1026" s="48">
        <f>SUM(G1026)</f>
        <v>483206.47</v>
      </c>
      <c r="J1026" s="11" t="s">
        <v>906</v>
      </c>
      <c r="K1026" s="674" t="s">
        <v>916</v>
      </c>
      <c r="L1026" s="619">
        <v>244447</v>
      </c>
    </row>
    <row r="1027" spans="1:12" ht="42" x14ac:dyDescent="0.35">
      <c r="A1027" s="620"/>
      <c r="B1027" s="53" t="s">
        <v>917</v>
      </c>
      <c r="C1027" s="101"/>
      <c r="D1027" s="55"/>
      <c r="E1027" s="12"/>
      <c r="F1027" s="434"/>
      <c r="G1027" s="56"/>
      <c r="H1027" s="12"/>
      <c r="I1027" s="57"/>
      <c r="J1027" s="12"/>
      <c r="K1027" s="434"/>
      <c r="L1027" s="621"/>
    </row>
    <row r="1028" spans="1:12" ht="42" x14ac:dyDescent="0.35">
      <c r="A1028" s="620"/>
      <c r="B1028" s="53" t="s">
        <v>918</v>
      </c>
      <c r="C1028" s="101"/>
      <c r="D1028" s="55"/>
      <c r="E1028" s="12"/>
      <c r="F1028" s="434"/>
      <c r="G1028" s="56"/>
      <c r="H1028" s="12"/>
      <c r="I1028" s="57"/>
      <c r="J1028" s="12"/>
      <c r="K1028" s="434"/>
      <c r="L1028" s="621"/>
    </row>
    <row r="1029" spans="1:12" x14ac:dyDescent="0.35">
      <c r="A1029" s="620"/>
      <c r="B1029" s="53" t="s">
        <v>915</v>
      </c>
      <c r="C1029" s="101"/>
      <c r="D1029" s="55"/>
      <c r="E1029" s="12"/>
      <c r="F1029" s="434"/>
      <c r="G1029" s="56"/>
      <c r="H1029" s="12"/>
      <c r="I1029" s="57"/>
      <c r="J1029" s="12"/>
      <c r="K1029" s="434"/>
      <c r="L1029" s="621"/>
    </row>
    <row r="1030" spans="1:12" ht="42" x14ac:dyDescent="0.35">
      <c r="A1030" s="617">
        <v>4</v>
      </c>
      <c r="B1030" s="618" t="s">
        <v>919</v>
      </c>
      <c r="C1030" s="99">
        <v>88785.05</v>
      </c>
      <c r="D1030" s="48">
        <v>80250</v>
      </c>
      <c r="E1030" s="11" t="s">
        <v>102</v>
      </c>
      <c r="F1030" s="674" t="s">
        <v>881</v>
      </c>
      <c r="G1030" s="48">
        <v>80000</v>
      </c>
      <c r="H1030" s="11" t="str">
        <f>+F1030</f>
        <v>บริษัท เอ็น แอล พี วอเตอร์เวิร์คส์ จำกัด</v>
      </c>
      <c r="I1030" s="48">
        <f>SUM(G1030)</f>
        <v>80000</v>
      </c>
      <c r="J1030" s="11" t="s">
        <v>906</v>
      </c>
      <c r="K1030" s="674" t="s">
        <v>920</v>
      </c>
      <c r="L1030" s="619">
        <v>244448</v>
      </c>
    </row>
    <row r="1031" spans="1:12" ht="42" x14ac:dyDescent="0.35">
      <c r="A1031" s="620"/>
      <c r="B1031" s="629" t="s">
        <v>921</v>
      </c>
      <c r="C1031" s="630"/>
      <c r="D1031" s="631"/>
      <c r="E1031" s="632"/>
      <c r="F1031" s="809"/>
      <c r="G1031" s="633"/>
      <c r="H1031" s="620"/>
      <c r="I1031" s="630"/>
      <c r="J1031" s="12"/>
      <c r="K1031" s="434"/>
      <c r="L1031" s="634"/>
    </row>
    <row r="1032" spans="1:12" ht="42" x14ac:dyDescent="0.35">
      <c r="A1032" s="620"/>
      <c r="B1032" s="629" t="s">
        <v>922</v>
      </c>
      <c r="C1032" s="630"/>
      <c r="D1032" s="631"/>
      <c r="E1032" s="632"/>
      <c r="F1032" s="809"/>
      <c r="G1032" s="633"/>
      <c r="H1032" s="620"/>
      <c r="I1032" s="630"/>
      <c r="J1032" s="12"/>
      <c r="K1032" s="434"/>
      <c r="L1032" s="634"/>
    </row>
    <row r="1033" spans="1:12" ht="42" x14ac:dyDescent="0.35">
      <c r="A1033" s="620"/>
      <c r="B1033" s="629" t="s">
        <v>923</v>
      </c>
      <c r="C1033" s="630"/>
      <c r="D1033" s="631"/>
      <c r="E1033" s="632"/>
      <c r="F1033" s="808"/>
      <c r="G1033" s="633"/>
      <c r="H1033" s="620"/>
      <c r="I1033" s="630"/>
      <c r="J1033" s="12"/>
      <c r="K1033" s="434"/>
      <c r="L1033" s="634"/>
    </row>
    <row r="1034" spans="1:12" ht="42" x14ac:dyDescent="0.35">
      <c r="A1034" s="617">
        <v>5</v>
      </c>
      <c r="B1034" s="618" t="s">
        <v>924</v>
      </c>
      <c r="C1034" s="102">
        <v>41400</v>
      </c>
      <c r="D1034" s="48">
        <v>44298</v>
      </c>
      <c r="E1034" s="11" t="s">
        <v>102</v>
      </c>
      <c r="F1034" s="810" t="s">
        <v>925</v>
      </c>
      <c r="G1034" s="48">
        <v>44298</v>
      </c>
      <c r="H1034" s="11" t="str">
        <f>+F1034</f>
        <v>บริษัท เย็นสะอาด จำกัด</v>
      </c>
      <c r="I1034" s="48">
        <f>SUM(G1034)</f>
        <v>44298</v>
      </c>
      <c r="J1034" s="11" t="s">
        <v>906</v>
      </c>
      <c r="K1034" s="674" t="s">
        <v>926</v>
      </c>
      <c r="L1034" s="619">
        <v>244462</v>
      </c>
    </row>
    <row r="1035" spans="1:12" ht="42" x14ac:dyDescent="0.35">
      <c r="A1035" s="617">
        <v>6</v>
      </c>
      <c r="B1035" s="618" t="s">
        <v>927</v>
      </c>
      <c r="C1035" s="99">
        <v>380833.64</v>
      </c>
      <c r="D1035" s="48">
        <v>407492</v>
      </c>
      <c r="E1035" s="11" t="s">
        <v>102</v>
      </c>
      <c r="F1035" s="674" t="s">
        <v>928</v>
      </c>
      <c r="G1035" s="48">
        <v>395267.24</v>
      </c>
      <c r="H1035" s="11" t="str">
        <f>+F1035</f>
        <v xml:space="preserve">บริษัท เบฟเวอร์ จำกัด </v>
      </c>
      <c r="I1035" s="48">
        <f>SUM(G1035)</f>
        <v>395267.24</v>
      </c>
      <c r="J1035" s="11" t="s">
        <v>906</v>
      </c>
      <c r="K1035" s="674" t="s">
        <v>929</v>
      </c>
      <c r="L1035" s="619">
        <v>244467</v>
      </c>
    </row>
    <row r="1036" spans="1:12" ht="42" x14ac:dyDescent="0.35">
      <c r="A1036" s="620"/>
      <c r="B1036" s="629" t="s">
        <v>930</v>
      </c>
      <c r="C1036" s="630"/>
      <c r="D1036" s="631"/>
      <c r="E1036" s="632"/>
      <c r="F1036" s="809"/>
      <c r="G1036" s="633"/>
      <c r="H1036" s="620"/>
      <c r="I1036" s="630"/>
      <c r="J1036" s="12"/>
      <c r="K1036" s="434"/>
      <c r="L1036" s="634"/>
    </row>
    <row r="1037" spans="1:12" ht="42" x14ac:dyDescent="0.35">
      <c r="A1037" s="620"/>
      <c r="B1037" s="629" t="s">
        <v>931</v>
      </c>
      <c r="C1037" s="630"/>
      <c r="D1037" s="631"/>
      <c r="E1037" s="632"/>
      <c r="F1037" s="809"/>
      <c r="G1037" s="633"/>
      <c r="H1037" s="620"/>
      <c r="I1037" s="630"/>
      <c r="J1037" s="12"/>
      <c r="K1037" s="434"/>
      <c r="L1037" s="634"/>
    </row>
    <row r="1038" spans="1:12" ht="42" x14ac:dyDescent="0.35">
      <c r="A1038" s="620"/>
      <c r="B1038" s="635" t="s">
        <v>932</v>
      </c>
      <c r="C1038" s="630"/>
      <c r="D1038" s="631"/>
      <c r="E1038" s="632"/>
      <c r="F1038" s="808"/>
      <c r="G1038" s="633"/>
      <c r="H1038" s="620"/>
      <c r="I1038" s="630"/>
      <c r="J1038" s="12"/>
      <c r="K1038" s="434"/>
      <c r="L1038" s="634"/>
    </row>
    <row r="1039" spans="1:12" ht="42" x14ac:dyDescent="0.35">
      <c r="A1039" s="617">
        <v>7</v>
      </c>
      <c r="B1039" s="618" t="s">
        <v>927</v>
      </c>
      <c r="C1039" s="99">
        <v>330807.48</v>
      </c>
      <c r="D1039" s="48">
        <v>353964</v>
      </c>
      <c r="E1039" s="11" t="s">
        <v>102</v>
      </c>
      <c r="F1039" s="810" t="s">
        <v>933</v>
      </c>
      <c r="G1039" s="48">
        <v>343345.08</v>
      </c>
      <c r="H1039" s="11" t="str">
        <f>+F1039</f>
        <v> บริษัท กุลตะวัน จำกัด</v>
      </c>
      <c r="I1039" s="48">
        <f>SUM(G1039)</f>
        <v>343345.08</v>
      </c>
      <c r="J1039" s="11" t="s">
        <v>906</v>
      </c>
      <c r="K1039" s="674" t="s">
        <v>934</v>
      </c>
      <c r="L1039" s="619">
        <v>244467</v>
      </c>
    </row>
    <row r="1040" spans="1:12" ht="42" x14ac:dyDescent="0.35">
      <c r="A1040" s="620"/>
      <c r="B1040" s="629" t="s">
        <v>930</v>
      </c>
      <c r="C1040" s="630"/>
      <c r="D1040" s="631"/>
      <c r="E1040" s="632"/>
      <c r="F1040" s="809"/>
      <c r="G1040" s="633"/>
      <c r="H1040" s="620"/>
      <c r="I1040" s="630"/>
      <c r="J1040" s="12"/>
      <c r="K1040" s="434"/>
      <c r="L1040" s="634"/>
    </row>
    <row r="1041" spans="1:12" ht="42" x14ac:dyDescent="0.35">
      <c r="A1041" s="620"/>
      <c r="B1041" s="629" t="s">
        <v>935</v>
      </c>
      <c r="C1041" s="630"/>
      <c r="D1041" s="631"/>
      <c r="E1041" s="632"/>
      <c r="F1041" s="809"/>
      <c r="G1041" s="633"/>
      <c r="H1041" s="620"/>
      <c r="I1041" s="630"/>
      <c r="J1041" s="12"/>
      <c r="K1041" s="434"/>
      <c r="L1041" s="634"/>
    </row>
    <row r="1042" spans="1:12" ht="42" x14ac:dyDescent="0.35">
      <c r="A1042" s="620"/>
      <c r="B1042" s="629" t="s">
        <v>936</v>
      </c>
      <c r="C1042" s="630"/>
      <c r="D1042" s="631"/>
      <c r="E1042" s="632"/>
      <c r="F1042" s="809"/>
      <c r="G1042" s="633"/>
      <c r="H1042" s="620"/>
      <c r="I1042" s="630"/>
      <c r="J1042" s="12"/>
      <c r="K1042" s="434"/>
      <c r="L1042" s="634"/>
    </row>
    <row r="1043" spans="1:12" ht="42" x14ac:dyDescent="0.35">
      <c r="A1043" s="620"/>
      <c r="B1043" s="629" t="s">
        <v>937</v>
      </c>
      <c r="C1043" s="630"/>
      <c r="D1043" s="631"/>
      <c r="E1043" s="12"/>
      <c r="F1043" s="809"/>
      <c r="G1043" s="633"/>
      <c r="H1043" s="620"/>
      <c r="I1043" s="630"/>
      <c r="J1043" s="12"/>
      <c r="K1043" s="434"/>
      <c r="L1043" s="634"/>
    </row>
    <row r="1044" spans="1:12" ht="42" x14ac:dyDescent="0.35">
      <c r="A1044" s="620"/>
      <c r="B1044" s="629" t="s">
        <v>938</v>
      </c>
      <c r="C1044" s="101"/>
      <c r="D1044" s="54"/>
      <c r="E1044" s="12"/>
      <c r="F1044" s="809"/>
      <c r="G1044" s="57"/>
      <c r="H1044" s="12"/>
      <c r="I1044" s="57"/>
      <c r="J1044" s="12"/>
      <c r="K1044" s="434"/>
      <c r="L1044" s="634"/>
    </row>
    <row r="1045" spans="1:12" ht="42" x14ac:dyDescent="0.35">
      <c r="A1045" s="622"/>
      <c r="B1045" s="636" t="s">
        <v>939</v>
      </c>
      <c r="C1045" s="103"/>
      <c r="D1045" s="58"/>
      <c r="E1045" s="59"/>
      <c r="F1045" s="808"/>
      <c r="G1045" s="60"/>
      <c r="H1045" s="59"/>
      <c r="I1045" s="60"/>
      <c r="J1045" s="59"/>
      <c r="K1045" s="479"/>
      <c r="L1045" s="637"/>
    </row>
    <row r="1046" spans="1:12" ht="147" x14ac:dyDescent="0.35">
      <c r="A1046" s="11">
        <v>8</v>
      </c>
      <c r="B1046" s="618" t="s">
        <v>909</v>
      </c>
      <c r="C1046" s="99">
        <v>267350.46999999997</v>
      </c>
      <c r="D1046" s="48">
        <v>295695</v>
      </c>
      <c r="E1046" s="11" t="s">
        <v>102</v>
      </c>
      <c r="F1046" s="674" t="s">
        <v>940</v>
      </c>
      <c r="G1046" s="48">
        <v>286824.15000000002</v>
      </c>
      <c r="H1046" s="11" t="str">
        <f>+F1046</f>
        <v xml:space="preserve"> บริษัท ปุณยนุช อินเท็นซ จำกัด</v>
      </c>
      <c r="I1046" s="48">
        <f>SUM(G1046)</f>
        <v>286824.15000000002</v>
      </c>
      <c r="J1046" s="11" t="s">
        <v>906</v>
      </c>
      <c r="K1046" s="674" t="s">
        <v>941</v>
      </c>
      <c r="L1046" s="619">
        <v>244467</v>
      </c>
    </row>
    <row r="1047" spans="1:12" x14ac:dyDescent="0.35">
      <c r="A1047" s="620"/>
      <c r="B1047" s="629"/>
      <c r="C1047" s="630"/>
      <c r="D1047" s="631"/>
      <c r="E1047" s="632"/>
      <c r="F1047" s="809"/>
      <c r="G1047" s="633"/>
      <c r="H1047" s="620"/>
      <c r="I1047" s="630"/>
      <c r="J1047" s="12"/>
      <c r="K1047" s="434"/>
      <c r="L1047" s="634"/>
    </row>
    <row r="1048" spans="1:12" ht="84" x14ac:dyDescent="0.35">
      <c r="A1048" s="620"/>
      <c r="B1048" s="629" t="s">
        <v>1148</v>
      </c>
      <c r="C1048" s="101"/>
      <c r="D1048" s="54"/>
      <c r="E1048" s="12"/>
      <c r="F1048" s="809"/>
      <c r="G1048" s="57"/>
      <c r="H1048" s="12"/>
      <c r="I1048" s="57"/>
      <c r="J1048" s="12"/>
      <c r="K1048" s="434"/>
      <c r="L1048" s="634"/>
    </row>
    <row r="1049" spans="1:12" x14ac:dyDescent="0.35">
      <c r="A1049" s="622"/>
      <c r="B1049" s="636"/>
      <c r="C1049" s="103"/>
      <c r="D1049" s="58"/>
      <c r="E1049" s="59"/>
      <c r="F1049" s="808"/>
      <c r="G1049" s="60"/>
      <c r="H1049" s="59"/>
      <c r="I1049" s="60"/>
      <c r="J1049" s="59"/>
      <c r="K1049" s="479"/>
      <c r="L1049" s="637"/>
    </row>
    <row r="1050" spans="1:12" ht="42" x14ac:dyDescent="0.35">
      <c r="A1050" s="617">
        <v>9</v>
      </c>
      <c r="B1050" s="635" t="s">
        <v>942</v>
      </c>
      <c r="C1050" s="99">
        <v>6534000</v>
      </c>
      <c r="D1050" s="48">
        <v>6991373</v>
      </c>
      <c r="E1050" s="638" t="s">
        <v>943</v>
      </c>
      <c r="F1050" s="811" t="s">
        <v>944</v>
      </c>
      <c r="G1050" s="61">
        <v>5940000</v>
      </c>
      <c r="H1050" s="639" t="s">
        <v>945</v>
      </c>
      <c r="I1050" s="48">
        <v>4962840</v>
      </c>
      <c r="J1050" s="11" t="s">
        <v>906</v>
      </c>
      <c r="K1050" s="674" t="s">
        <v>946</v>
      </c>
      <c r="L1050" s="640">
        <v>244456</v>
      </c>
    </row>
    <row r="1051" spans="1:12" x14ac:dyDescent="0.35">
      <c r="A1051" s="620"/>
      <c r="B1051" s="635" t="s">
        <v>947</v>
      </c>
      <c r="C1051" s="630"/>
      <c r="D1051" s="631"/>
      <c r="E1051" s="632"/>
      <c r="F1051" s="629" t="s">
        <v>945</v>
      </c>
      <c r="G1051" s="641">
        <v>4963000</v>
      </c>
      <c r="H1051" s="639"/>
      <c r="I1051" s="630"/>
      <c r="J1051" s="12"/>
      <c r="K1051" s="434"/>
      <c r="L1051" s="621"/>
    </row>
    <row r="1052" spans="1:12" ht="42" x14ac:dyDescent="0.35">
      <c r="A1052" s="620"/>
      <c r="B1052" s="629" t="s">
        <v>948</v>
      </c>
      <c r="C1052" s="630"/>
      <c r="D1052" s="631"/>
      <c r="E1052" s="632"/>
      <c r="F1052" s="629"/>
      <c r="G1052" s="641"/>
      <c r="H1052" s="639"/>
      <c r="I1052" s="630"/>
      <c r="J1052" s="12"/>
      <c r="K1052" s="434"/>
      <c r="L1052" s="621"/>
    </row>
    <row r="1053" spans="1:12" x14ac:dyDescent="0.35">
      <c r="A1053" s="622"/>
      <c r="B1053" s="623"/>
      <c r="C1053" s="624"/>
      <c r="D1053" s="625"/>
      <c r="E1053" s="626"/>
      <c r="F1053" s="636"/>
      <c r="G1053" s="643"/>
      <c r="H1053" s="642"/>
      <c r="I1053" s="624"/>
      <c r="J1053" s="59"/>
      <c r="K1053" s="479"/>
      <c r="L1053" s="628"/>
    </row>
    <row r="1055" spans="1:12" x14ac:dyDescent="0.2">
      <c r="H1055" s="728"/>
    </row>
    <row r="1056" spans="1:12" x14ac:dyDescent="0.2">
      <c r="H1056" s="728"/>
    </row>
    <row r="1057" spans="1:11" x14ac:dyDescent="0.2">
      <c r="H1057" s="728"/>
    </row>
    <row r="1058" spans="1:11" x14ac:dyDescent="0.2">
      <c r="H1058" s="728"/>
    </row>
    <row r="1059" spans="1:11" x14ac:dyDescent="0.2">
      <c r="H1059" s="728"/>
    </row>
    <row r="1060" spans="1:11" x14ac:dyDescent="0.2">
      <c r="H1060" s="728"/>
    </row>
    <row r="1061" spans="1:11" x14ac:dyDescent="0.2">
      <c r="H1061" s="728"/>
    </row>
    <row r="1062" spans="1:11" x14ac:dyDescent="0.2">
      <c r="H1062" s="728"/>
    </row>
    <row r="1063" spans="1:11" x14ac:dyDescent="0.2">
      <c r="H1063" s="728"/>
    </row>
    <row r="1064" spans="1:11" x14ac:dyDescent="0.2">
      <c r="H1064" s="728"/>
    </row>
    <row r="1065" spans="1:11" x14ac:dyDescent="0.2">
      <c r="H1065" s="728"/>
    </row>
    <row r="1066" spans="1:11" x14ac:dyDescent="0.2">
      <c r="H1066" s="728"/>
    </row>
    <row r="1067" spans="1:11" x14ac:dyDescent="0.2">
      <c r="A1067" s="29"/>
      <c r="B1067" s="499"/>
      <c r="C1067" s="42"/>
      <c r="D1067" s="29"/>
      <c r="E1067" s="501"/>
      <c r="F1067" s="42"/>
      <c r="G1067" s="502"/>
      <c r="H1067" s="29"/>
      <c r="I1067" s="503"/>
      <c r="J1067" s="502"/>
      <c r="K1067" s="851" t="s">
        <v>0</v>
      </c>
    </row>
    <row r="1068" spans="1:11" x14ac:dyDescent="0.35">
      <c r="A1068" s="1018" t="s">
        <v>991</v>
      </c>
      <c r="B1068" s="1018"/>
      <c r="C1068" s="1018"/>
      <c r="D1068" s="1018"/>
      <c r="E1068" s="1018"/>
      <c r="F1068" s="1018"/>
      <c r="G1068" s="1018"/>
      <c r="H1068" s="1018"/>
      <c r="I1068" s="1018"/>
      <c r="J1068" s="1018"/>
      <c r="K1068" s="1018"/>
    </row>
    <row r="1069" spans="1:11" x14ac:dyDescent="0.35">
      <c r="A1069" s="1018" t="s">
        <v>992</v>
      </c>
      <c r="B1069" s="1018"/>
      <c r="C1069" s="1018"/>
      <c r="D1069" s="1018"/>
      <c r="E1069" s="1018"/>
      <c r="F1069" s="1018"/>
      <c r="G1069" s="1018"/>
      <c r="H1069" s="1018"/>
      <c r="I1069" s="1018"/>
      <c r="J1069" s="1018"/>
      <c r="K1069" s="1018"/>
    </row>
    <row r="1070" spans="1:11" x14ac:dyDescent="0.35">
      <c r="A1070" s="990" t="s">
        <v>154</v>
      </c>
      <c r="B1070" s="990"/>
      <c r="C1070" s="990"/>
      <c r="D1070" s="990"/>
      <c r="E1070" s="990"/>
      <c r="F1070" s="990"/>
      <c r="G1070" s="990"/>
      <c r="H1070" s="990"/>
      <c r="I1070" s="990"/>
      <c r="J1070" s="990"/>
      <c r="K1070" s="990"/>
    </row>
    <row r="1071" spans="1:11" x14ac:dyDescent="0.2">
      <c r="A1071" s="1019" t="s">
        <v>1</v>
      </c>
      <c r="B1071" s="1019" t="s">
        <v>949</v>
      </c>
      <c r="C1071" s="1021" t="s">
        <v>950</v>
      </c>
      <c r="D1071" s="1021" t="s">
        <v>951</v>
      </c>
      <c r="E1071" s="1019" t="s">
        <v>24</v>
      </c>
      <c r="F1071" s="1019" t="s">
        <v>952</v>
      </c>
      <c r="G1071" s="1019"/>
      <c r="H1071" s="1019" t="s">
        <v>953</v>
      </c>
      <c r="I1071" s="1019"/>
      <c r="J1071" s="1019" t="s">
        <v>47</v>
      </c>
      <c r="K1071" s="1019" t="s">
        <v>66</v>
      </c>
    </row>
    <row r="1072" spans="1:11" x14ac:dyDescent="0.2">
      <c r="A1072" s="1019"/>
      <c r="B1072" s="1019"/>
      <c r="C1072" s="1021"/>
      <c r="D1072" s="1021"/>
      <c r="E1072" s="1019"/>
      <c r="F1072" s="1020" t="s">
        <v>10</v>
      </c>
      <c r="G1072" s="1024" t="s">
        <v>954</v>
      </c>
      <c r="H1072" s="1020" t="s">
        <v>12</v>
      </c>
      <c r="I1072" s="1026" t="s">
        <v>955</v>
      </c>
      <c r="J1072" s="1019"/>
      <c r="K1072" s="1019"/>
    </row>
    <row r="1073" spans="1:11" x14ac:dyDescent="0.2">
      <c r="A1073" s="1020"/>
      <c r="B1073" s="1020"/>
      <c r="C1073" s="1022"/>
      <c r="D1073" s="1022"/>
      <c r="E1073" s="1020"/>
      <c r="F1073" s="1023"/>
      <c r="G1073" s="1025"/>
      <c r="H1073" s="1023"/>
      <c r="I1073" s="1027"/>
      <c r="J1073" s="1020"/>
      <c r="K1073" s="1020"/>
    </row>
    <row r="1074" spans="1:11" ht="210" x14ac:dyDescent="0.2">
      <c r="A1074" s="62">
        <v>1</v>
      </c>
      <c r="B1074" s="63" t="s">
        <v>956</v>
      </c>
      <c r="C1074" s="104">
        <v>3216460.75</v>
      </c>
      <c r="D1074" s="64">
        <v>3441613</v>
      </c>
      <c r="E1074" s="62" t="s">
        <v>723</v>
      </c>
      <c r="F1074" s="70" t="s">
        <v>957</v>
      </c>
      <c r="G1074" s="64">
        <v>3257044</v>
      </c>
      <c r="H1074" s="306" t="str">
        <f t="shared" ref="H1074:I1085" si="6">F1074</f>
        <v>หจก. เอ็น พี วาย ๒๐๒๓ เอ็นจิเนียริ่ง</v>
      </c>
      <c r="I1074" s="104">
        <f t="shared" si="6"/>
        <v>3257044</v>
      </c>
      <c r="J1074" s="62" t="s">
        <v>906</v>
      </c>
      <c r="K1074" s="66" t="s">
        <v>963</v>
      </c>
    </row>
    <row r="1075" spans="1:11" ht="210" x14ac:dyDescent="0.2">
      <c r="A1075" s="62">
        <v>2</v>
      </c>
      <c r="B1075" s="63" t="s">
        <v>958</v>
      </c>
      <c r="C1075" s="104">
        <v>1427651.4</v>
      </c>
      <c r="D1075" s="64">
        <v>1523449</v>
      </c>
      <c r="E1075" s="62" t="s">
        <v>723</v>
      </c>
      <c r="F1075" s="311" t="s">
        <v>959</v>
      </c>
      <c r="G1075" s="64">
        <v>1439638</v>
      </c>
      <c r="H1075" s="306" t="str">
        <f t="shared" si="6"/>
        <v>หจก.ธ.เจริญผล 2024 คอนสตรัคชั่น</v>
      </c>
      <c r="I1075" s="104">
        <f t="shared" si="6"/>
        <v>1439638</v>
      </c>
      <c r="J1075" s="62" t="s">
        <v>906</v>
      </c>
      <c r="K1075" s="66" t="s">
        <v>964</v>
      </c>
    </row>
    <row r="1076" spans="1:11" ht="231" x14ac:dyDescent="0.2">
      <c r="A1076" s="62">
        <v>3</v>
      </c>
      <c r="B1076" s="63" t="s">
        <v>960</v>
      </c>
      <c r="C1076" s="104">
        <v>6557928.9699999997</v>
      </c>
      <c r="D1076" s="64">
        <v>6982117</v>
      </c>
      <c r="E1076" s="62" t="s">
        <v>723</v>
      </c>
      <c r="F1076" s="70" t="s">
        <v>961</v>
      </c>
      <c r="G1076" s="64">
        <v>6583438</v>
      </c>
      <c r="H1076" s="306" t="str">
        <f t="shared" si="6"/>
        <v>หจก.ปิยชาติ คอนสตรัคชั่น</v>
      </c>
      <c r="I1076" s="104">
        <f t="shared" si="6"/>
        <v>6583438</v>
      </c>
      <c r="J1076" s="62" t="s">
        <v>906</v>
      </c>
      <c r="K1076" s="66" t="s">
        <v>965</v>
      </c>
    </row>
    <row r="1077" spans="1:11" ht="84" x14ac:dyDescent="0.2">
      <c r="A1077" s="67">
        <v>1</v>
      </c>
      <c r="B1077" s="68" t="s">
        <v>966</v>
      </c>
      <c r="C1077" s="105">
        <v>69000</v>
      </c>
      <c r="D1077" s="69">
        <v>73830</v>
      </c>
      <c r="E1077" s="67" t="s">
        <v>102</v>
      </c>
      <c r="F1077" s="70" t="s">
        <v>967</v>
      </c>
      <c r="G1077" s="69">
        <v>73830</v>
      </c>
      <c r="H1077" s="70" t="str">
        <f t="shared" si="6"/>
        <v>บจก.เย็นสะอาด</v>
      </c>
      <c r="I1077" s="105">
        <f t="shared" si="6"/>
        <v>73830</v>
      </c>
      <c r="J1077" s="67" t="s">
        <v>906</v>
      </c>
      <c r="K1077" s="71" t="s">
        <v>982</v>
      </c>
    </row>
    <row r="1078" spans="1:11" ht="147" x14ac:dyDescent="0.2">
      <c r="A1078" s="62">
        <v>2</v>
      </c>
      <c r="B1078" s="63" t="s">
        <v>968</v>
      </c>
      <c r="C1078" s="104">
        <v>268738.32</v>
      </c>
      <c r="D1078" s="64">
        <v>287550</v>
      </c>
      <c r="E1078" s="62" t="s">
        <v>102</v>
      </c>
      <c r="F1078" s="70" t="s">
        <v>969</v>
      </c>
      <c r="G1078" s="64">
        <v>278865</v>
      </c>
      <c r="H1078" s="306" t="str">
        <f t="shared" si="6"/>
        <v>หจก.ทรัพย์ไพศาล วอเตอร์</v>
      </c>
      <c r="I1078" s="104">
        <f t="shared" si="6"/>
        <v>278865</v>
      </c>
      <c r="J1078" s="62" t="s">
        <v>906</v>
      </c>
      <c r="K1078" s="66" t="s">
        <v>983</v>
      </c>
    </row>
    <row r="1079" spans="1:11" ht="273" x14ac:dyDescent="0.2">
      <c r="A1079" s="62">
        <v>3</v>
      </c>
      <c r="B1079" s="63" t="s">
        <v>970</v>
      </c>
      <c r="C1079" s="104">
        <v>276698.13</v>
      </c>
      <c r="D1079" s="64">
        <v>296067</v>
      </c>
      <c r="E1079" s="62" t="s">
        <v>102</v>
      </c>
      <c r="F1079" s="70" t="s">
        <v>971</v>
      </c>
      <c r="G1079" s="64">
        <v>287878</v>
      </c>
      <c r="H1079" s="306" t="str">
        <f t="shared" si="6"/>
        <v>บจก.เซน เทค (โกลบอล)</v>
      </c>
      <c r="I1079" s="104">
        <f t="shared" si="6"/>
        <v>287878</v>
      </c>
      <c r="J1079" s="62" t="s">
        <v>906</v>
      </c>
      <c r="K1079" s="66" t="s">
        <v>984</v>
      </c>
    </row>
    <row r="1080" spans="1:11" ht="231" x14ac:dyDescent="0.2">
      <c r="A1080" s="67">
        <v>4</v>
      </c>
      <c r="B1080" s="63" t="s">
        <v>972</v>
      </c>
      <c r="C1080" s="104">
        <v>270084.11</v>
      </c>
      <c r="D1080" s="64">
        <v>288990</v>
      </c>
      <c r="E1080" s="62" t="s">
        <v>102</v>
      </c>
      <c r="F1080" s="311" t="s">
        <v>969</v>
      </c>
      <c r="G1080" s="64">
        <v>280089</v>
      </c>
      <c r="H1080" s="306" t="str">
        <f t="shared" si="6"/>
        <v>หจก.ทรัพย์ไพศาล วอเตอร์</v>
      </c>
      <c r="I1080" s="104">
        <f t="shared" si="6"/>
        <v>280089</v>
      </c>
      <c r="J1080" s="62" t="s">
        <v>906</v>
      </c>
      <c r="K1080" s="66" t="s">
        <v>985</v>
      </c>
    </row>
    <row r="1081" spans="1:11" ht="126" x14ac:dyDescent="0.2">
      <c r="A1081" s="62">
        <v>5</v>
      </c>
      <c r="B1081" s="63" t="s">
        <v>973</v>
      </c>
      <c r="C1081" s="104">
        <v>145098.13</v>
      </c>
      <c r="D1081" s="64">
        <v>155255</v>
      </c>
      <c r="E1081" s="62" t="s">
        <v>102</v>
      </c>
      <c r="F1081" s="311" t="s">
        <v>974</v>
      </c>
      <c r="G1081" s="64">
        <v>150286</v>
      </c>
      <c r="H1081" s="306" t="str">
        <f t="shared" si="6"/>
        <v>บจก.ณัฐวรรณวอเตอร์ไปป์</v>
      </c>
      <c r="I1081" s="104">
        <f t="shared" si="6"/>
        <v>150286</v>
      </c>
      <c r="J1081" s="62" t="s">
        <v>906</v>
      </c>
      <c r="K1081" s="66" t="s">
        <v>986</v>
      </c>
    </row>
    <row r="1082" spans="1:11" ht="84" x14ac:dyDescent="0.2">
      <c r="A1082" s="62">
        <v>6</v>
      </c>
      <c r="B1082" s="63" t="s">
        <v>975</v>
      </c>
      <c r="C1082" s="104">
        <v>8400</v>
      </c>
      <c r="D1082" s="64">
        <v>8988</v>
      </c>
      <c r="E1082" s="62" t="s">
        <v>102</v>
      </c>
      <c r="F1082" s="311" t="s">
        <v>976</v>
      </c>
      <c r="G1082" s="64">
        <v>8988</v>
      </c>
      <c r="H1082" s="306" t="str">
        <f t="shared" si="6"/>
        <v xml:space="preserve">บจก.เซฟตี้เซลส์ </v>
      </c>
      <c r="I1082" s="104">
        <f t="shared" si="6"/>
        <v>8988</v>
      </c>
      <c r="J1082" s="62" t="s">
        <v>906</v>
      </c>
      <c r="K1082" s="66" t="s">
        <v>987</v>
      </c>
    </row>
    <row r="1083" spans="1:11" ht="168" x14ac:dyDescent="0.2">
      <c r="A1083" s="67">
        <v>7</v>
      </c>
      <c r="B1083" s="63" t="s">
        <v>977</v>
      </c>
      <c r="C1083" s="104">
        <v>1081689.72</v>
      </c>
      <c r="D1083" s="64">
        <v>1157408</v>
      </c>
      <c r="E1083" s="62" t="s">
        <v>102</v>
      </c>
      <c r="F1083" s="311" t="s">
        <v>978</v>
      </c>
      <c r="G1083" s="64">
        <v>1117477</v>
      </c>
      <c r="H1083" s="306" t="str">
        <f t="shared" si="6"/>
        <v>บจก.กัญญาวัฒน์2020</v>
      </c>
      <c r="I1083" s="104">
        <f t="shared" si="6"/>
        <v>1117477</v>
      </c>
      <c r="J1083" s="62" t="s">
        <v>906</v>
      </c>
      <c r="K1083" s="66" t="s">
        <v>988</v>
      </c>
    </row>
    <row r="1084" spans="1:11" ht="210" x14ac:dyDescent="0.2">
      <c r="A1084" s="62">
        <v>8</v>
      </c>
      <c r="B1084" s="63" t="s">
        <v>979</v>
      </c>
      <c r="C1084" s="104">
        <v>1556554.21</v>
      </c>
      <c r="D1084" s="64">
        <v>1665513</v>
      </c>
      <c r="E1084" s="62" t="s">
        <v>102</v>
      </c>
      <c r="F1084" s="311" t="s">
        <v>980</v>
      </c>
      <c r="G1084" s="64">
        <v>1605554</v>
      </c>
      <c r="H1084" s="306" t="str">
        <f t="shared" si="6"/>
        <v>บจก.เอสดี วอเตอร์</v>
      </c>
      <c r="I1084" s="104">
        <f t="shared" si="6"/>
        <v>1605554</v>
      </c>
      <c r="J1084" s="62" t="s">
        <v>906</v>
      </c>
      <c r="K1084" s="66" t="s">
        <v>989</v>
      </c>
    </row>
    <row r="1085" spans="1:11" ht="105" x14ac:dyDescent="0.2">
      <c r="A1085" s="62">
        <v>9</v>
      </c>
      <c r="B1085" s="63" t="s">
        <v>981</v>
      </c>
      <c r="C1085" s="104">
        <v>13200</v>
      </c>
      <c r="D1085" s="64">
        <v>14124</v>
      </c>
      <c r="E1085" s="62" t="s">
        <v>102</v>
      </c>
      <c r="F1085" s="70" t="s">
        <v>967</v>
      </c>
      <c r="G1085" s="64">
        <v>14124</v>
      </c>
      <c r="H1085" s="306" t="str">
        <f t="shared" si="6"/>
        <v>บจก.เย็นสะอาด</v>
      </c>
      <c r="I1085" s="104">
        <f t="shared" si="6"/>
        <v>14124</v>
      </c>
      <c r="J1085" s="62" t="s">
        <v>906</v>
      </c>
      <c r="K1085" s="66" t="s">
        <v>990</v>
      </c>
    </row>
    <row r="1087" spans="1:11" x14ac:dyDescent="0.2">
      <c r="H1087" s="554"/>
    </row>
    <row r="1088" spans="1:11" x14ac:dyDescent="0.2">
      <c r="A1088" s="29"/>
      <c r="B1088" s="499"/>
      <c r="C1088" s="42"/>
      <c r="D1088" s="29"/>
      <c r="E1088" s="644"/>
      <c r="F1088" s="42"/>
      <c r="G1088" s="502"/>
      <c r="H1088" s="645"/>
      <c r="I1088" s="503"/>
      <c r="J1088" s="502"/>
      <c r="K1088" s="851" t="s">
        <v>0</v>
      </c>
    </row>
    <row r="1089" spans="1:11" x14ac:dyDescent="0.2">
      <c r="A1089" s="955" t="s">
        <v>297</v>
      </c>
      <c r="B1089" s="955"/>
      <c r="C1089" s="955"/>
      <c r="D1089" s="955"/>
      <c r="E1089" s="955"/>
      <c r="F1089" s="955"/>
      <c r="G1089" s="955"/>
      <c r="H1089" s="955"/>
      <c r="I1089" s="955"/>
      <c r="J1089" s="955"/>
      <c r="K1089" s="955"/>
    </row>
    <row r="1090" spans="1:11" x14ac:dyDescent="0.2">
      <c r="A1090" s="955" t="s">
        <v>1019</v>
      </c>
      <c r="B1090" s="955"/>
      <c r="C1090" s="955"/>
      <c r="D1090" s="955"/>
      <c r="E1090" s="955"/>
      <c r="F1090" s="955"/>
      <c r="G1090" s="955"/>
      <c r="H1090" s="955"/>
      <c r="I1090" s="955"/>
      <c r="J1090" s="955"/>
      <c r="K1090" s="955"/>
    </row>
    <row r="1091" spans="1:11" x14ac:dyDescent="0.2">
      <c r="A1091" s="978" t="s">
        <v>895</v>
      </c>
      <c r="B1091" s="978"/>
      <c r="C1091" s="978"/>
      <c r="D1091" s="978"/>
      <c r="E1091" s="978"/>
      <c r="F1091" s="978"/>
      <c r="G1091" s="978"/>
      <c r="H1091" s="978"/>
      <c r="I1091" s="978"/>
      <c r="J1091" s="978"/>
      <c r="K1091" s="978"/>
    </row>
    <row r="1092" spans="1:11" x14ac:dyDescent="0.2">
      <c r="A1092" s="16"/>
      <c r="B1092" s="260"/>
      <c r="C1092" s="182"/>
      <c r="D1092" s="16"/>
      <c r="E1092" s="646"/>
      <c r="F1092" s="182"/>
      <c r="G1092" s="73"/>
      <c r="H1092" s="72"/>
      <c r="I1092" s="113"/>
      <c r="J1092" s="73"/>
      <c r="K1092" s="182"/>
    </row>
    <row r="1093" spans="1:11" x14ac:dyDescent="0.2">
      <c r="A1093" s="1014" t="s">
        <v>1</v>
      </c>
      <c r="B1093" s="1014" t="s">
        <v>2</v>
      </c>
      <c r="C1093" s="1015" t="s">
        <v>994</v>
      </c>
      <c r="D1093" s="1014" t="s">
        <v>995</v>
      </c>
      <c r="E1093" s="1017" t="s">
        <v>5</v>
      </c>
      <c r="F1093" s="1017" t="s">
        <v>6</v>
      </c>
      <c r="G1093" s="1017"/>
      <c r="H1093" s="1017" t="s">
        <v>7</v>
      </c>
      <c r="I1093" s="1017"/>
      <c r="J1093" s="1014" t="s">
        <v>8</v>
      </c>
      <c r="K1093" s="1015" t="s">
        <v>996</v>
      </c>
    </row>
    <row r="1094" spans="1:11" ht="42" x14ac:dyDescent="0.2">
      <c r="A1094" s="1014"/>
      <c r="B1094" s="1014"/>
      <c r="C1094" s="1016"/>
      <c r="D1094" s="1014"/>
      <c r="E1094" s="1017"/>
      <c r="F1094" s="647" t="s">
        <v>10</v>
      </c>
      <c r="G1094" s="75" t="s">
        <v>997</v>
      </c>
      <c r="H1094" s="74" t="s">
        <v>12</v>
      </c>
      <c r="I1094" s="75" t="s">
        <v>13</v>
      </c>
      <c r="J1094" s="1014"/>
      <c r="K1094" s="1016"/>
    </row>
    <row r="1095" spans="1:11" ht="105" x14ac:dyDescent="0.2">
      <c r="A1095" s="51">
        <v>1</v>
      </c>
      <c r="B1095" s="76" t="s">
        <v>1020</v>
      </c>
      <c r="C1095" s="648">
        <v>186915.89</v>
      </c>
      <c r="D1095" s="649">
        <v>156229</v>
      </c>
      <c r="E1095" s="650" t="s">
        <v>102</v>
      </c>
      <c r="F1095" s="125" t="s">
        <v>998</v>
      </c>
      <c r="G1095" s="48">
        <v>153199</v>
      </c>
      <c r="H1095" s="651" t="str">
        <f t="shared" ref="H1095:I1098" si="7">F1095</f>
        <v>บริษัท พี.พีค.ไทยเอ็นจิเนียริ่ง จำกัด</v>
      </c>
      <c r="I1095" s="61">
        <f>G1095</f>
        <v>153199</v>
      </c>
      <c r="J1095" s="652" t="s">
        <v>69</v>
      </c>
      <c r="K1095" s="653" t="s">
        <v>999</v>
      </c>
    </row>
    <row r="1096" spans="1:11" ht="84" x14ac:dyDescent="0.2">
      <c r="A1096" s="51">
        <v>2</v>
      </c>
      <c r="B1096" s="76" t="s">
        <v>1000</v>
      </c>
      <c r="C1096" s="648">
        <v>17000</v>
      </c>
      <c r="D1096" s="649">
        <v>18083</v>
      </c>
      <c r="E1096" s="650" t="s">
        <v>102</v>
      </c>
      <c r="F1096" s="125" t="s">
        <v>1001</v>
      </c>
      <c r="G1096" s="48">
        <v>18083</v>
      </c>
      <c r="H1096" s="651" t="str">
        <f t="shared" si="7"/>
        <v>บริษัท ฐาปนะยนต์ จำกัด</v>
      </c>
      <c r="I1096" s="61">
        <f t="shared" si="7"/>
        <v>18083</v>
      </c>
      <c r="J1096" s="652" t="s">
        <v>69</v>
      </c>
      <c r="K1096" s="537" t="s">
        <v>1002</v>
      </c>
    </row>
    <row r="1097" spans="1:11" ht="105" x14ac:dyDescent="0.2">
      <c r="A1097" s="284">
        <v>3</v>
      </c>
      <c r="B1097" s="76" t="s">
        <v>1021</v>
      </c>
      <c r="C1097" s="654">
        <v>186915.89</v>
      </c>
      <c r="D1097" s="655">
        <v>130570</v>
      </c>
      <c r="E1097" s="650" t="s">
        <v>102</v>
      </c>
      <c r="F1097" s="125" t="s">
        <v>1003</v>
      </c>
      <c r="G1097" s="117">
        <v>128040</v>
      </c>
      <c r="H1097" s="656" t="str">
        <f t="shared" si="7"/>
        <v>ห้างหุ้นส่วนจำกัด สุวัฒนา 
คอนสตรัคชั่น</v>
      </c>
      <c r="I1097" s="504">
        <f t="shared" si="7"/>
        <v>128040</v>
      </c>
      <c r="J1097" s="652" t="s">
        <v>69</v>
      </c>
      <c r="K1097" s="653" t="s">
        <v>1004</v>
      </c>
    </row>
    <row r="1098" spans="1:11" ht="105" x14ac:dyDescent="0.2">
      <c r="A1098" s="51">
        <v>4</v>
      </c>
      <c r="B1098" s="76" t="s">
        <v>1022</v>
      </c>
      <c r="C1098" s="654">
        <v>467289.72</v>
      </c>
      <c r="D1098" s="655">
        <v>440869</v>
      </c>
      <c r="E1098" s="650" t="s">
        <v>102</v>
      </c>
      <c r="F1098" s="89" t="s">
        <v>614</v>
      </c>
      <c r="G1098" s="117">
        <v>431929</v>
      </c>
      <c r="H1098" s="656" t="str">
        <f t="shared" si="7"/>
        <v>บริษัท บุญพิศลย์การช่าง จำกัด</v>
      </c>
      <c r="I1098" s="504">
        <f t="shared" si="7"/>
        <v>431929</v>
      </c>
      <c r="J1098" s="652" t="s">
        <v>69</v>
      </c>
      <c r="K1098" s="537" t="s">
        <v>1005</v>
      </c>
    </row>
    <row r="1099" spans="1:11" ht="105" x14ac:dyDescent="0.2">
      <c r="A1099" s="284">
        <v>5</v>
      </c>
      <c r="B1099" s="76" t="s">
        <v>1023</v>
      </c>
      <c r="C1099" s="654">
        <v>327102.8</v>
      </c>
      <c r="D1099" s="655">
        <v>282451</v>
      </c>
      <c r="E1099" s="650" t="s">
        <v>102</v>
      </c>
      <c r="F1099" s="125" t="s">
        <v>1006</v>
      </c>
      <c r="G1099" s="117">
        <v>276801.98</v>
      </c>
      <c r="H1099" s="656" t="str">
        <f>F1099</f>
        <v>บริษัท นพรัตน์ก่อสร้าง (1958) จำกัด</v>
      </c>
      <c r="I1099" s="504">
        <f>G1099</f>
        <v>276801.98</v>
      </c>
      <c r="J1099" s="652" t="s">
        <v>69</v>
      </c>
      <c r="K1099" s="537" t="s">
        <v>1007</v>
      </c>
    </row>
    <row r="1100" spans="1:11" ht="105" x14ac:dyDescent="0.2">
      <c r="A1100" s="284">
        <v>6</v>
      </c>
      <c r="B1100" s="76" t="s">
        <v>1024</v>
      </c>
      <c r="C1100" s="654">
        <v>186915.89</v>
      </c>
      <c r="D1100" s="655">
        <v>156822</v>
      </c>
      <c r="E1100" s="650" t="s">
        <v>102</v>
      </c>
      <c r="F1100" s="89" t="s">
        <v>614</v>
      </c>
      <c r="G1100" s="117">
        <v>153784</v>
      </c>
      <c r="H1100" s="656" t="str">
        <f>F1100</f>
        <v>บริษัท บุญพิศลย์การช่าง จำกัด</v>
      </c>
      <c r="I1100" s="504">
        <f>G1100</f>
        <v>153784</v>
      </c>
      <c r="J1100" s="652" t="s">
        <v>69</v>
      </c>
      <c r="K1100" s="537" t="s">
        <v>1008</v>
      </c>
    </row>
    <row r="1101" spans="1:11" ht="84" x14ac:dyDescent="0.2">
      <c r="A1101" s="284">
        <v>7</v>
      </c>
      <c r="B1101" s="76" t="s">
        <v>1009</v>
      </c>
      <c r="C1101" s="654">
        <v>11700</v>
      </c>
      <c r="D1101" s="655">
        <v>12519</v>
      </c>
      <c r="E1101" s="650" t="s">
        <v>102</v>
      </c>
      <c r="F1101" s="125" t="s">
        <v>925</v>
      </c>
      <c r="G1101" s="117">
        <v>12519</v>
      </c>
      <c r="H1101" s="656" t="str">
        <f t="shared" ref="H1101:I1101" si="8">F1101</f>
        <v>บริษัท เย็นสะอาด จำกัด</v>
      </c>
      <c r="I1101" s="504">
        <f t="shared" si="8"/>
        <v>12519</v>
      </c>
      <c r="J1101" s="652" t="s">
        <v>69</v>
      </c>
      <c r="K1101" s="537" t="s">
        <v>1010</v>
      </c>
    </row>
    <row r="1102" spans="1:11" ht="84" x14ac:dyDescent="0.2">
      <c r="A1102" s="284">
        <v>8</v>
      </c>
      <c r="B1102" s="76" t="s">
        <v>1011</v>
      </c>
      <c r="C1102" s="654">
        <v>8000</v>
      </c>
      <c r="D1102" s="655">
        <v>8560</v>
      </c>
      <c r="E1102" s="650" t="s">
        <v>102</v>
      </c>
      <c r="F1102" s="125" t="s">
        <v>925</v>
      </c>
      <c r="G1102" s="117">
        <v>8560</v>
      </c>
      <c r="H1102" s="656" t="str">
        <f>F1102</f>
        <v>บริษัท เย็นสะอาด จำกัด</v>
      </c>
      <c r="I1102" s="504">
        <f>G1102</f>
        <v>8560</v>
      </c>
      <c r="J1102" s="652" t="s">
        <v>69</v>
      </c>
      <c r="K1102" s="537" t="s">
        <v>1012</v>
      </c>
    </row>
    <row r="1103" spans="1:11" ht="84" x14ac:dyDescent="0.2">
      <c r="A1103" s="284">
        <v>9</v>
      </c>
      <c r="B1103" s="76" t="s">
        <v>1013</v>
      </c>
      <c r="C1103" s="654">
        <v>459000</v>
      </c>
      <c r="D1103" s="655">
        <v>491130</v>
      </c>
      <c r="E1103" s="650" t="s">
        <v>102</v>
      </c>
      <c r="F1103" s="125" t="s">
        <v>176</v>
      </c>
      <c r="G1103" s="117">
        <v>491130</v>
      </c>
      <c r="H1103" s="656" t="str">
        <f t="shared" ref="H1103:I1103" si="9">F1103</f>
        <v>บริษัท ยูเอชเอ็ม จำกัด</v>
      </c>
      <c r="I1103" s="504">
        <f t="shared" si="9"/>
        <v>491130</v>
      </c>
      <c r="J1103" s="652" t="s">
        <v>69</v>
      </c>
      <c r="K1103" s="537" t="s">
        <v>1014</v>
      </c>
    </row>
    <row r="1104" spans="1:11" ht="147" x14ac:dyDescent="0.2">
      <c r="A1104" s="284">
        <v>10</v>
      </c>
      <c r="B1104" s="76" t="s">
        <v>1015</v>
      </c>
      <c r="C1104" s="654">
        <v>233644.86</v>
      </c>
      <c r="D1104" s="655">
        <v>218906</v>
      </c>
      <c r="E1104" s="650" t="s">
        <v>102</v>
      </c>
      <c r="F1104" s="125" t="s">
        <v>998</v>
      </c>
      <c r="G1104" s="117">
        <v>214527.88</v>
      </c>
      <c r="H1104" s="656" t="str">
        <f>F1104</f>
        <v>บริษัท พี.พีค.ไทยเอ็นจิเนียริ่ง จำกัด</v>
      </c>
      <c r="I1104" s="504">
        <f>G1104</f>
        <v>214527.88</v>
      </c>
      <c r="J1104" s="652" t="s">
        <v>69</v>
      </c>
      <c r="K1104" s="537" t="s">
        <v>1016</v>
      </c>
    </row>
    <row r="1105" spans="1:11" ht="105" x14ac:dyDescent="0.2">
      <c r="A1105" s="284">
        <v>11</v>
      </c>
      <c r="B1105" s="76" t="s">
        <v>1025</v>
      </c>
      <c r="C1105" s="654">
        <v>233644.86</v>
      </c>
      <c r="D1105" s="655">
        <v>158483</v>
      </c>
      <c r="E1105" s="650" t="s">
        <v>102</v>
      </c>
      <c r="F1105" s="125" t="s">
        <v>1017</v>
      </c>
      <c r="G1105" s="117">
        <v>155313.34</v>
      </c>
      <c r="H1105" s="656" t="str">
        <f>F1105</f>
        <v>ห้างหุ้นส่วนจำกัด พรธนาเศรษฐ โยธา</v>
      </c>
      <c r="I1105" s="504">
        <f>G1105</f>
        <v>155313.34</v>
      </c>
      <c r="J1105" s="652" t="s">
        <v>69</v>
      </c>
      <c r="K1105" s="537" t="s">
        <v>1018</v>
      </c>
    </row>
    <row r="1108" spans="1:11" x14ac:dyDescent="0.2">
      <c r="A1108" s="65"/>
      <c r="B1108" s="657"/>
      <c r="C1108" s="657"/>
      <c r="D1108" s="65"/>
      <c r="E1108" s="65"/>
      <c r="F1108" s="658"/>
      <c r="G1108" s="659"/>
      <c r="H1108" s="65"/>
      <c r="I1108" s="660"/>
      <c r="J1108" s="661"/>
      <c r="K1108" s="858" t="s">
        <v>0</v>
      </c>
    </row>
    <row r="1109" spans="1:11" x14ac:dyDescent="0.2">
      <c r="A1109" s="978" t="s">
        <v>22</v>
      </c>
      <c r="B1109" s="978"/>
      <c r="C1109" s="978"/>
      <c r="D1109" s="978"/>
      <c r="E1109" s="978"/>
      <c r="F1109" s="978"/>
      <c r="G1109" s="978"/>
      <c r="H1109" s="978"/>
      <c r="I1109" s="978"/>
      <c r="J1109" s="978"/>
      <c r="K1109" s="978"/>
    </row>
    <row r="1110" spans="1:11" x14ac:dyDescent="0.2">
      <c r="A1110" s="978" t="s">
        <v>1026</v>
      </c>
      <c r="B1110" s="978"/>
      <c r="C1110" s="978"/>
      <c r="D1110" s="978"/>
      <c r="E1110" s="978"/>
      <c r="F1110" s="978"/>
      <c r="G1110" s="978"/>
      <c r="H1110" s="978"/>
      <c r="I1110" s="978"/>
      <c r="J1110" s="978"/>
      <c r="K1110" s="978"/>
    </row>
    <row r="1111" spans="1:11" x14ac:dyDescent="0.2">
      <c r="A1111" s="978" t="s">
        <v>154</v>
      </c>
      <c r="B1111" s="978"/>
      <c r="C1111" s="978"/>
      <c r="D1111" s="978"/>
      <c r="E1111" s="978"/>
      <c r="F1111" s="978"/>
      <c r="G1111" s="978"/>
      <c r="H1111" s="978"/>
      <c r="I1111" s="978"/>
      <c r="J1111" s="978"/>
      <c r="K1111" s="978"/>
    </row>
    <row r="1112" spans="1:11" x14ac:dyDescent="0.2">
      <c r="A1112" s="662"/>
      <c r="B1112" s="663"/>
      <c r="C1112" s="663"/>
      <c r="D1112" s="662"/>
      <c r="E1112" s="662"/>
      <c r="F1112" s="664"/>
      <c r="G1112" s="665"/>
      <c r="H1112" s="662"/>
      <c r="I1112" s="663"/>
      <c r="J1112" s="662"/>
      <c r="K1112" s="663"/>
    </row>
    <row r="1113" spans="1:11" x14ac:dyDescent="0.2">
      <c r="A1113" s="87"/>
      <c r="B1113" s="666"/>
      <c r="C1113" s="666"/>
      <c r="D1113" s="87"/>
      <c r="E1113" s="87"/>
      <c r="F1113" s="667"/>
      <c r="G1113" s="668"/>
      <c r="H1113" s="87"/>
      <c r="I1113" s="669"/>
      <c r="J1113" s="670"/>
      <c r="K1113" s="859"/>
    </row>
    <row r="1114" spans="1:11" ht="42" x14ac:dyDescent="0.2">
      <c r="A1114" s="1010" t="s">
        <v>1</v>
      </c>
      <c r="B1114" s="1010" t="s">
        <v>2</v>
      </c>
      <c r="C1114" s="294" t="s">
        <v>898</v>
      </c>
      <c r="D1114" s="1010" t="s">
        <v>4</v>
      </c>
      <c r="E1114" s="1005" t="s">
        <v>5</v>
      </c>
      <c r="F1114" s="1012" t="s">
        <v>6</v>
      </c>
      <c r="G1114" s="1013"/>
      <c r="H1114" s="1012" t="s">
        <v>1027</v>
      </c>
      <c r="I1114" s="1013"/>
      <c r="J1114" s="1005" t="s">
        <v>8</v>
      </c>
      <c r="K1114" s="316" t="s">
        <v>1028</v>
      </c>
    </row>
    <row r="1115" spans="1:11" ht="42" x14ac:dyDescent="0.2">
      <c r="A1115" s="1011"/>
      <c r="B1115" s="1011"/>
      <c r="C1115" s="295" t="s">
        <v>899</v>
      </c>
      <c r="D1115" s="1011"/>
      <c r="E1115" s="1006"/>
      <c r="F1115" s="315" t="s">
        <v>10</v>
      </c>
      <c r="G1115" s="324" t="s">
        <v>11</v>
      </c>
      <c r="H1115" s="293" t="s">
        <v>12</v>
      </c>
      <c r="I1115" s="325" t="s">
        <v>13</v>
      </c>
      <c r="J1115" s="1006"/>
      <c r="K1115" s="317" t="s">
        <v>902</v>
      </c>
    </row>
    <row r="1116" spans="1:11" ht="63" x14ac:dyDescent="0.2">
      <c r="A1116" s="166">
        <v>1</v>
      </c>
      <c r="B1116" s="671" t="s">
        <v>1029</v>
      </c>
      <c r="C1116" s="672">
        <v>9630000</v>
      </c>
      <c r="D1116" s="673">
        <v>9585954</v>
      </c>
      <c r="E1116" s="1002" t="s">
        <v>1030</v>
      </c>
      <c r="F1116" s="671" t="s">
        <v>1031</v>
      </c>
      <c r="G1116" s="675">
        <v>6670000</v>
      </c>
      <c r="H1116" s="671" t="str">
        <f>F1116</f>
        <v>บริษัท พงศ์พัช ไฮโดร จำกัด</v>
      </c>
      <c r="I1116" s="676">
        <f>G1116</f>
        <v>6670000</v>
      </c>
      <c r="J1116" s="1007" t="s">
        <v>26</v>
      </c>
      <c r="K1116" s="671" t="s">
        <v>1032</v>
      </c>
    </row>
    <row r="1117" spans="1:11" ht="42" x14ac:dyDescent="0.2">
      <c r="A1117" s="139"/>
      <c r="B1117" s="143" t="s">
        <v>1033</v>
      </c>
      <c r="C1117" s="677"/>
      <c r="D1117" s="678"/>
      <c r="E1117" s="1003"/>
      <c r="F1117" s="143" t="s">
        <v>1034</v>
      </c>
      <c r="G1117" s="679">
        <v>6699000</v>
      </c>
      <c r="H1117" s="143"/>
      <c r="I1117" s="680"/>
      <c r="J1117" s="1008"/>
      <c r="K1117" s="143" t="s">
        <v>1035</v>
      </c>
    </row>
    <row r="1118" spans="1:11" x14ac:dyDescent="0.2">
      <c r="A1118" s="139"/>
      <c r="B1118" s="143"/>
      <c r="C1118" s="677"/>
      <c r="D1118" s="678"/>
      <c r="E1118" s="1003"/>
      <c r="F1118" s="143" t="s">
        <v>706</v>
      </c>
      <c r="G1118" s="679">
        <v>7650000</v>
      </c>
      <c r="H1118" s="143"/>
      <c r="I1118" s="681"/>
      <c r="J1118" s="1008"/>
      <c r="K1118" s="143"/>
    </row>
    <row r="1119" spans="1:11" x14ac:dyDescent="0.2">
      <c r="A1119" s="139"/>
      <c r="B1119" s="143"/>
      <c r="C1119" s="677"/>
      <c r="D1119" s="678"/>
      <c r="E1119" s="1003"/>
      <c r="F1119" s="143" t="s">
        <v>227</v>
      </c>
      <c r="G1119" s="679">
        <v>8148000</v>
      </c>
      <c r="H1119" s="143"/>
      <c r="I1119" s="681"/>
      <c r="J1119" s="1008"/>
      <c r="K1119" s="143"/>
    </row>
    <row r="1120" spans="1:11" x14ac:dyDescent="0.2">
      <c r="A1120" s="139"/>
      <c r="B1120" s="143"/>
      <c r="C1120" s="677"/>
      <c r="D1120" s="678"/>
      <c r="E1120" s="1003"/>
      <c r="F1120" s="143" t="s">
        <v>1036</v>
      </c>
      <c r="G1120" s="679">
        <v>8433535</v>
      </c>
      <c r="H1120" s="143"/>
      <c r="I1120" s="681"/>
      <c r="J1120" s="1008"/>
      <c r="K1120" s="143"/>
    </row>
    <row r="1121" spans="1:11" x14ac:dyDescent="0.2">
      <c r="A1121" s="139"/>
      <c r="B1121" s="143"/>
      <c r="C1121" s="677"/>
      <c r="D1121" s="678"/>
      <c r="E1121" s="1003"/>
      <c r="F1121" s="143" t="s">
        <v>1037</v>
      </c>
      <c r="G1121" s="679">
        <v>9300000</v>
      </c>
      <c r="H1121" s="143"/>
      <c r="I1121" s="681"/>
      <c r="J1121" s="1008"/>
      <c r="K1121" s="143"/>
    </row>
    <row r="1122" spans="1:11" x14ac:dyDescent="0.2">
      <c r="A1122" s="67"/>
      <c r="B1122" s="68"/>
      <c r="C1122" s="682"/>
      <c r="D1122" s="683"/>
      <c r="E1122" s="1004"/>
      <c r="F1122" s="68"/>
      <c r="G1122" s="684"/>
      <c r="H1122" s="684"/>
      <c r="I1122" s="685"/>
      <c r="J1122" s="1009"/>
      <c r="K1122" s="70"/>
    </row>
    <row r="1123" spans="1:11" ht="63" x14ac:dyDescent="0.2">
      <c r="A1123" s="166">
        <v>2</v>
      </c>
      <c r="B1123" s="671" t="s">
        <v>1038</v>
      </c>
      <c r="C1123" s="672">
        <v>1391000</v>
      </c>
      <c r="D1123" s="673">
        <v>1390951.85</v>
      </c>
      <c r="E1123" s="1002" t="s">
        <v>1030</v>
      </c>
      <c r="F1123" s="671" t="s">
        <v>1039</v>
      </c>
      <c r="G1123" s="675">
        <v>695000</v>
      </c>
      <c r="H1123" s="671" t="str">
        <f>F1123</f>
        <v>บริษัท เอ็น แอล พี วอเตอร์ เวิร์คส์ จำกัด</v>
      </c>
      <c r="I1123" s="676">
        <f>G1123</f>
        <v>695000</v>
      </c>
      <c r="J1123" s="1007" t="s">
        <v>26</v>
      </c>
      <c r="K1123" s="671" t="s">
        <v>1040</v>
      </c>
    </row>
    <row r="1124" spans="1:11" ht="42" x14ac:dyDescent="0.2">
      <c r="A1124" s="139"/>
      <c r="B1124" s="143" t="s">
        <v>1033</v>
      </c>
      <c r="C1124" s="677"/>
      <c r="D1124" s="678"/>
      <c r="E1124" s="1003"/>
      <c r="F1124" s="143"/>
      <c r="G1124" s="679"/>
      <c r="H1124" s="143"/>
      <c r="I1124" s="680"/>
      <c r="J1124" s="1008"/>
      <c r="K1124" s="143" t="s">
        <v>1041</v>
      </c>
    </row>
    <row r="1125" spans="1:11" x14ac:dyDescent="0.2">
      <c r="A1125" s="67"/>
      <c r="B1125" s="68"/>
      <c r="C1125" s="682"/>
      <c r="D1125" s="683"/>
      <c r="E1125" s="1004"/>
      <c r="F1125" s="68"/>
      <c r="G1125" s="684"/>
      <c r="H1125" s="684"/>
      <c r="I1125" s="685"/>
      <c r="J1125" s="1009"/>
      <c r="K1125" s="70"/>
    </row>
    <row r="1126" spans="1:11" ht="63" x14ac:dyDescent="0.2">
      <c r="A1126" s="166">
        <v>3</v>
      </c>
      <c r="B1126" s="671" t="s">
        <v>1042</v>
      </c>
      <c r="C1126" s="672">
        <v>8560000</v>
      </c>
      <c r="D1126" s="673">
        <v>8550933</v>
      </c>
      <c r="E1126" s="1002" t="s">
        <v>1030</v>
      </c>
      <c r="F1126" s="671" t="s">
        <v>1043</v>
      </c>
      <c r="G1126" s="675">
        <v>8300000</v>
      </c>
      <c r="H1126" s="671" t="str">
        <f>F1126</f>
        <v>บริษัท เค.แอล.แอล-65 จำกัด</v>
      </c>
      <c r="I1126" s="676">
        <f>G1126</f>
        <v>8300000</v>
      </c>
      <c r="J1126" s="1007" t="s">
        <v>26</v>
      </c>
      <c r="K1126" s="671" t="s">
        <v>1044</v>
      </c>
    </row>
    <row r="1127" spans="1:11" ht="42" x14ac:dyDescent="0.2">
      <c r="A1127" s="139"/>
      <c r="B1127" s="143" t="s">
        <v>1033</v>
      </c>
      <c r="C1127" s="677"/>
      <c r="D1127" s="678"/>
      <c r="E1127" s="1003"/>
      <c r="F1127" s="143" t="s">
        <v>706</v>
      </c>
      <c r="G1127" s="679">
        <v>8540933</v>
      </c>
      <c r="H1127" s="143"/>
      <c r="I1127" s="680"/>
      <c r="J1127" s="1008"/>
      <c r="K1127" s="143" t="s">
        <v>1045</v>
      </c>
    </row>
    <row r="1128" spans="1:11" x14ac:dyDescent="0.2">
      <c r="A1128" s="67"/>
      <c r="B1128" s="68"/>
      <c r="C1128" s="682"/>
      <c r="D1128" s="683"/>
      <c r="E1128" s="1004"/>
      <c r="F1128" s="68"/>
      <c r="G1128" s="684"/>
      <c r="H1128" s="684"/>
      <c r="I1128" s="685"/>
      <c r="J1128" s="1009"/>
      <c r="K1128" s="70"/>
    </row>
    <row r="1129" spans="1:11" ht="105" x14ac:dyDescent="0.2">
      <c r="A1129" s="291">
        <v>4</v>
      </c>
      <c r="B1129" s="279" t="s">
        <v>1046</v>
      </c>
      <c r="C1129" s="31">
        <v>230050</v>
      </c>
      <c r="D1129" s="77">
        <v>230050</v>
      </c>
      <c r="E1129" s="77" t="s">
        <v>102</v>
      </c>
      <c r="F1129" s="33" t="s">
        <v>1043</v>
      </c>
      <c r="G1129" s="77">
        <v>230050</v>
      </c>
      <c r="H1129" s="33" t="str">
        <f t="shared" ref="H1129:I1131" si="10">F1129</f>
        <v>บริษัท เค.แอล.แอล-65 จำกัด</v>
      </c>
      <c r="I1129" s="686">
        <f t="shared" si="10"/>
        <v>230050</v>
      </c>
      <c r="J1129" s="77" t="s">
        <v>69</v>
      </c>
      <c r="K1129" s="687" t="s">
        <v>1047</v>
      </c>
    </row>
    <row r="1130" spans="1:11" ht="105" x14ac:dyDescent="0.2">
      <c r="A1130" s="291">
        <v>5</v>
      </c>
      <c r="B1130" s="279" t="s">
        <v>1048</v>
      </c>
      <c r="C1130" s="31">
        <v>42800</v>
      </c>
      <c r="D1130" s="77">
        <v>42800</v>
      </c>
      <c r="E1130" s="77" t="s">
        <v>102</v>
      </c>
      <c r="F1130" s="33" t="s">
        <v>1049</v>
      </c>
      <c r="G1130" s="77">
        <v>42800</v>
      </c>
      <c r="H1130" s="33" t="str">
        <f t="shared" si="10"/>
        <v>บริษัท จิ โมชั่น จำกัด</v>
      </c>
      <c r="I1130" s="686">
        <f t="shared" si="10"/>
        <v>42800</v>
      </c>
      <c r="J1130" s="77" t="s">
        <v>69</v>
      </c>
      <c r="K1130" s="687" t="s">
        <v>1050</v>
      </c>
    </row>
    <row r="1131" spans="1:11" ht="105" x14ac:dyDescent="0.2">
      <c r="A1131" s="291">
        <v>6</v>
      </c>
      <c r="B1131" s="279" t="s">
        <v>1051</v>
      </c>
      <c r="C1131" s="31">
        <v>26750</v>
      </c>
      <c r="D1131" s="77">
        <v>26750</v>
      </c>
      <c r="E1131" s="77" t="s">
        <v>102</v>
      </c>
      <c r="F1131" s="33" t="s">
        <v>1052</v>
      </c>
      <c r="G1131" s="77">
        <v>26750</v>
      </c>
      <c r="H1131" s="33" t="str">
        <f>F1131</f>
        <v>บริษัท แม็ทช์ คอนโทรล ซิสเต็มส์ จำกัด</v>
      </c>
      <c r="I1131" s="686">
        <f t="shared" si="10"/>
        <v>26750</v>
      </c>
      <c r="J1131" s="77" t="s">
        <v>69</v>
      </c>
      <c r="K1131" s="687" t="s">
        <v>1053</v>
      </c>
    </row>
    <row r="1134" spans="1:11" x14ac:dyDescent="0.35">
      <c r="A1134" s="688"/>
      <c r="B1134" s="663"/>
      <c r="C1134" s="663"/>
      <c r="D1134" s="305"/>
      <c r="E1134" s="662"/>
      <c r="F1134" s="663"/>
      <c r="G1134" s="662"/>
      <c r="H1134" s="662"/>
      <c r="I1134" s="663"/>
      <c r="J1134" s="689"/>
      <c r="K1134" s="860" t="s">
        <v>159</v>
      </c>
    </row>
    <row r="1135" spans="1:11" x14ac:dyDescent="0.35">
      <c r="A1135" s="990" t="s">
        <v>22</v>
      </c>
      <c r="B1135" s="990"/>
      <c r="C1135" s="990"/>
      <c r="D1135" s="990"/>
      <c r="E1135" s="990"/>
      <c r="F1135" s="990"/>
      <c r="G1135" s="990"/>
      <c r="H1135" s="990"/>
      <c r="I1135" s="990"/>
      <c r="J1135" s="990"/>
      <c r="K1135" s="990"/>
    </row>
    <row r="1136" spans="1:11" x14ac:dyDescent="0.35">
      <c r="A1136" s="990" t="s">
        <v>1054</v>
      </c>
      <c r="B1136" s="990"/>
      <c r="C1136" s="990"/>
      <c r="D1136" s="990"/>
      <c r="E1136" s="990"/>
      <c r="F1136" s="990"/>
      <c r="G1136" s="990"/>
      <c r="H1136" s="990"/>
      <c r="I1136" s="990"/>
      <c r="J1136" s="990"/>
      <c r="K1136" s="990"/>
    </row>
    <row r="1137" spans="1:11" x14ac:dyDescent="0.35">
      <c r="A1137" s="989" t="s">
        <v>154</v>
      </c>
      <c r="B1137" s="989"/>
      <c r="C1137" s="989"/>
      <c r="D1137" s="989"/>
      <c r="E1137" s="989"/>
      <c r="F1137" s="989"/>
      <c r="G1137" s="989"/>
      <c r="H1137" s="989"/>
      <c r="I1137" s="989"/>
      <c r="J1137" s="989"/>
      <c r="K1137" s="989"/>
    </row>
    <row r="1138" spans="1:11" x14ac:dyDescent="0.35">
      <c r="A1138" s="990"/>
      <c r="B1138" s="990"/>
      <c r="C1138" s="990"/>
      <c r="D1138" s="990"/>
      <c r="E1138" s="990"/>
      <c r="F1138" s="990"/>
      <c r="G1138" s="990"/>
      <c r="H1138" s="990"/>
      <c r="I1138" s="990"/>
      <c r="J1138" s="990"/>
      <c r="K1138" s="635"/>
    </row>
    <row r="1139" spans="1:11" ht="42" x14ac:dyDescent="0.35">
      <c r="A1139" s="991" t="s">
        <v>1</v>
      </c>
      <c r="B1139" s="994" t="s">
        <v>949</v>
      </c>
      <c r="C1139" s="106" t="s">
        <v>898</v>
      </c>
      <c r="D1139" s="995" t="s">
        <v>4</v>
      </c>
      <c r="E1139" s="995" t="s">
        <v>24</v>
      </c>
      <c r="F1139" s="998" t="s">
        <v>1055</v>
      </c>
      <c r="G1139" s="999"/>
      <c r="H1139" s="998" t="s">
        <v>164</v>
      </c>
      <c r="I1139" s="999"/>
      <c r="J1139" s="93" t="s">
        <v>8</v>
      </c>
      <c r="K1139" s="861" t="s">
        <v>1056</v>
      </c>
    </row>
    <row r="1140" spans="1:11" ht="42" x14ac:dyDescent="0.35">
      <c r="A1140" s="992"/>
      <c r="B1140" s="994"/>
      <c r="C1140" s="107" t="s">
        <v>1057</v>
      </c>
      <c r="D1140" s="996"/>
      <c r="E1140" s="996"/>
      <c r="F1140" s="1000"/>
      <c r="G1140" s="1001"/>
      <c r="H1140" s="1000"/>
      <c r="I1140" s="1001"/>
      <c r="J1140" s="94" t="s">
        <v>1058</v>
      </c>
      <c r="K1140" s="862" t="s">
        <v>1059</v>
      </c>
    </row>
    <row r="1141" spans="1:11" ht="42" x14ac:dyDescent="0.35">
      <c r="A1141" s="993"/>
      <c r="B1141" s="994"/>
      <c r="C1141" s="108"/>
      <c r="D1141" s="997"/>
      <c r="E1141" s="997"/>
      <c r="F1141" s="812" t="s">
        <v>10</v>
      </c>
      <c r="G1141" s="95" t="s">
        <v>11</v>
      </c>
      <c r="H1141" s="95" t="s">
        <v>12</v>
      </c>
      <c r="I1141" s="114" t="s">
        <v>1060</v>
      </c>
      <c r="J1141" s="96"/>
      <c r="K1141" s="863"/>
    </row>
    <row r="1142" spans="1:11" ht="42" x14ac:dyDescent="0.35">
      <c r="A1142" s="690">
        <v>1</v>
      </c>
      <c r="B1142" s="78" t="s">
        <v>237</v>
      </c>
      <c r="C1142" s="109">
        <v>462665.42</v>
      </c>
      <c r="D1142" s="79">
        <v>495052</v>
      </c>
      <c r="E1142" s="691" t="s">
        <v>25</v>
      </c>
      <c r="F1142" s="143" t="s">
        <v>1061</v>
      </c>
      <c r="G1142" s="79">
        <v>479705.26</v>
      </c>
      <c r="H1142" s="80" t="s">
        <v>1061</v>
      </c>
      <c r="I1142" s="109">
        <v>479705.26</v>
      </c>
      <c r="J1142" s="65"/>
      <c r="K1142" s="864" t="s">
        <v>1062</v>
      </c>
    </row>
    <row r="1143" spans="1:11" ht="42" x14ac:dyDescent="0.35">
      <c r="A1143" s="690"/>
      <c r="B1143" s="78" t="s">
        <v>1063</v>
      </c>
      <c r="C1143" s="110"/>
      <c r="D1143" s="79"/>
      <c r="E1143" s="692"/>
      <c r="F1143" s="143"/>
      <c r="G1143" s="81"/>
      <c r="H1143" s="82"/>
      <c r="I1143" s="109"/>
      <c r="J1143" s="65"/>
      <c r="K1143" s="864" t="s">
        <v>1064</v>
      </c>
    </row>
    <row r="1144" spans="1:11" ht="42" x14ac:dyDescent="0.35">
      <c r="A1144" s="690"/>
      <c r="B1144" s="78" t="s">
        <v>1065</v>
      </c>
      <c r="C1144" s="110"/>
      <c r="D1144" s="79"/>
      <c r="E1144" s="692"/>
      <c r="F1144" s="143"/>
      <c r="G1144" s="81"/>
      <c r="H1144" s="82"/>
      <c r="I1144" s="109"/>
      <c r="J1144" s="65"/>
      <c r="K1144" s="864" t="s">
        <v>1066</v>
      </c>
    </row>
    <row r="1145" spans="1:11" ht="42" x14ac:dyDescent="0.35">
      <c r="A1145" s="690"/>
      <c r="B1145" s="78" t="s">
        <v>1067</v>
      </c>
      <c r="C1145" s="110"/>
      <c r="D1145" s="79"/>
      <c r="E1145" s="692"/>
      <c r="F1145" s="143"/>
      <c r="G1145" s="81"/>
      <c r="H1145" s="82"/>
      <c r="I1145" s="109"/>
      <c r="J1145" s="65"/>
      <c r="K1145" s="864"/>
    </row>
    <row r="1146" spans="1:11" x14ac:dyDescent="0.35">
      <c r="A1146" s="690"/>
      <c r="B1146" s="78" t="s">
        <v>1068</v>
      </c>
      <c r="C1146" s="110"/>
      <c r="D1146" s="79"/>
      <c r="E1146" s="692"/>
      <c r="F1146" s="143"/>
      <c r="G1146" s="81"/>
      <c r="H1146" s="82"/>
      <c r="I1146" s="109"/>
      <c r="J1146" s="65"/>
      <c r="K1146" s="864"/>
    </row>
    <row r="1147" spans="1:11" x14ac:dyDescent="0.35">
      <c r="A1147" s="693"/>
      <c r="B1147" s="83" t="s">
        <v>1069</v>
      </c>
      <c r="C1147" s="111"/>
      <c r="D1147" s="84"/>
      <c r="E1147" s="694"/>
      <c r="F1147" s="68"/>
      <c r="G1147" s="85"/>
      <c r="H1147" s="86"/>
      <c r="I1147" s="115"/>
      <c r="J1147" s="87"/>
      <c r="K1147" s="865"/>
    </row>
    <row r="1148" spans="1:11" ht="42" x14ac:dyDescent="0.35">
      <c r="A1148" s="690">
        <v>2</v>
      </c>
      <c r="B1148" s="78" t="s">
        <v>237</v>
      </c>
      <c r="C1148" s="109">
        <v>458040.19</v>
      </c>
      <c r="D1148" s="79">
        <v>490103</v>
      </c>
      <c r="E1148" s="691" t="s">
        <v>25</v>
      </c>
      <c r="F1148" s="143" t="s">
        <v>1070</v>
      </c>
      <c r="G1148" s="79">
        <v>474909.7</v>
      </c>
      <c r="H1148" s="80" t="s">
        <v>1070</v>
      </c>
      <c r="I1148" s="109">
        <v>474909.7</v>
      </c>
      <c r="J1148" s="65"/>
      <c r="K1148" s="864" t="s">
        <v>1071</v>
      </c>
    </row>
    <row r="1149" spans="1:11" ht="42" x14ac:dyDescent="0.35">
      <c r="A1149" s="690"/>
      <c r="B1149" s="78" t="s">
        <v>1072</v>
      </c>
      <c r="C1149" s="110"/>
      <c r="D1149" s="79"/>
      <c r="E1149" s="692"/>
      <c r="F1149" s="143"/>
      <c r="G1149" s="81"/>
      <c r="H1149" s="82"/>
      <c r="I1149" s="109"/>
      <c r="J1149" s="65"/>
      <c r="K1149" s="864" t="s">
        <v>1073</v>
      </c>
    </row>
    <row r="1150" spans="1:11" ht="42" x14ac:dyDescent="0.35">
      <c r="A1150" s="690"/>
      <c r="B1150" s="78" t="s">
        <v>1074</v>
      </c>
      <c r="C1150" s="110"/>
      <c r="D1150" s="79"/>
      <c r="E1150" s="692"/>
      <c r="F1150" s="143"/>
      <c r="G1150" s="81"/>
      <c r="H1150" s="82"/>
      <c r="I1150" s="109"/>
      <c r="J1150" s="65"/>
      <c r="K1150" s="864" t="s">
        <v>1075</v>
      </c>
    </row>
    <row r="1151" spans="1:11" x14ac:dyDescent="0.35">
      <c r="A1151" s="693"/>
      <c r="B1151" s="83" t="s">
        <v>1076</v>
      </c>
      <c r="C1151" s="111"/>
      <c r="D1151" s="84"/>
      <c r="E1151" s="694"/>
      <c r="F1151" s="68"/>
      <c r="G1151" s="85"/>
      <c r="H1151" s="86"/>
      <c r="I1151" s="115"/>
      <c r="J1151" s="87"/>
      <c r="K1151" s="865"/>
    </row>
    <row r="1152" spans="1:11" ht="42" x14ac:dyDescent="0.35">
      <c r="A1152" s="690">
        <v>3</v>
      </c>
      <c r="B1152" s="78" t="s">
        <v>237</v>
      </c>
      <c r="C1152" s="109">
        <v>455802.8</v>
      </c>
      <c r="D1152" s="79">
        <v>487709</v>
      </c>
      <c r="E1152" s="691" t="s">
        <v>25</v>
      </c>
      <c r="F1152" s="143" t="s">
        <v>1077</v>
      </c>
      <c r="G1152" s="79">
        <v>472589.88</v>
      </c>
      <c r="H1152" s="80" t="s">
        <v>1077</v>
      </c>
      <c r="I1152" s="109">
        <v>472589.88</v>
      </c>
      <c r="J1152" s="65"/>
      <c r="K1152" s="864" t="s">
        <v>1078</v>
      </c>
    </row>
    <row r="1153" spans="1:11" ht="42" x14ac:dyDescent="0.35">
      <c r="A1153" s="690"/>
      <c r="B1153" s="78" t="s">
        <v>1079</v>
      </c>
      <c r="C1153" s="110"/>
      <c r="D1153" s="79"/>
      <c r="E1153" s="692"/>
      <c r="F1153" s="143"/>
      <c r="G1153" s="81"/>
      <c r="H1153" s="82"/>
      <c r="I1153" s="109"/>
      <c r="J1153" s="65"/>
      <c r="K1153" s="864" t="s">
        <v>1080</v>
      </c>
    </row>
    <row r="1154" spans="1:11" ht="42" x14ac:dyDescent="0.35">
      <c r="A1154" s="690"/>
      <c r="B1154" s="78" t="s">
        <v>1081</v>
      </c>
      <c r="C1154" s="110"/>
      <c r="D1154" s="79"/>
      <c r="E1154" s="692"/>
      <c r="F1154" s="143"/>
      <c r="G1154" s="81"/>
      <c r="H1154" s="82"/>
      <c r="I1154" s="109"/>
      <c r="J1154" s="65"/>
      <c r="K1154" s="864" t="s">
        <v>1082</v>
      </c>
    </row>
    <row r="1155" spans="1:11" x14ac:dyDescent="0.35">
      <c r="A1155" s="690"/>
      <c r="B1155" s="78" t="s">
        <v>1083</v>
      </c>
      <c r="C1155" s="110"/>
      <c r="D1155" s="79"/>
      <c r="E1155" s="692"/>
      <c r="F1155" s="143"/>
      <c r="G1155" s="81"/>
      <c r="H1155" s="82"/>
      <c r="I1155" s="109"/>
      <c r="J1155" s="65"/>
      <c r="K1155" s="864"/>
    </row>
    <row r="1156" spans="1:11" x14ac:dyDescent="0.35">
      <c r="A1156" s="693"/>
      <c r="B1156" s="83" t="s">
        <v>1069</v>
      </c>
      <c r="C1156" s="111"/>
      <c r="D1156" s="84"/>
      <c r="E1156" s="694"/>
      <c r="F1156" s="68"/>
      <c r="G1156" s="85"/>
      <c r="H1156" s="86"/>
      <c r="I1156" s="115"/>
      <c r="J1156" s="87"/>
      <c r="K1156" s="865"/>
    </row>
    <row r="1157" spans="1:11" ht="42" x14ac:dyDescent="0.35">
      <c r="A1157" s="690">
        <v>4</v>
      </c>
      <c r="B1157" s="78" t="s">
        <v>237</v>
      </c>
      <c r="C1157" s="109">
        <v>207533.64</v>
      </c>
      <c r="D1157" s="79">
        <v>222061</v>
      </c>
      <c r="E1157" s="691" t="s">
        <v>25</v>
      </c>
      <c r="F1157" s="143" t="s">
        <v>1077</v>
      </c>
      <c r="G1157" s="79">
        <v>215177.06</v>
      </c>
      <c r="H1157" s="80" t="s">
        <v>1077</v>
      </c>
      <c r="I1157" s="109">
        <v>215177.06</v>
      </c>
      <c r="J1157" s="65"/>
      <c r="K1157" s="864" t="s">
        <v>1084</v>
      </c>
    </row>
    <row r="1158" spans="1:11" ht="42" x14ac:dyDescent="0.35">
      <c r="A1158" s="690"/>
      <c r="B1158" s="78" t="s">
        <v>1085</v>
      </c>
      <c r="C1158" s="110"/>
      <c r="D1158" s="79"/>
      <c r="E1158" s="692"/>
      <c r="F1158" s="143"/>
      <c r="G1158" s="81"/>
      <c r="H1158" s="82"/>
      <c r="I1158" s="109"/>
      <c r="J1158" s="65"/>
      <c r="K1158" s="864" t="s">
        <v>1086</v>
      </c>
    </row>
    <row r="1159" spans="1:11" ht="42" x14ac:dyDescent="0.35">
      <c r="A1159" s="690"/>
      <c r="B1159" s="78" t="s">
        <v>1087</v>
      </c>
      <c r="C1159" s="110"/>
      <c r="D1159" s="79"/>
      <c r="E1159" s="692"/>
      <c r="F1159" s="143"/>
      <c r="G1159" s="81"/>
      <c r="H1159" s="82"/>
      <c r="I1159" s="109"/>
      <c r="J1159" s="65"/>
      <c r="K1159" s="864" t="s">
        <v>1088</v>
      </c>
    </row>
    <row r="1160" spans="1:11" x14ac:dyDescent="0.35">
      <c r="A1160" s="690"/>
      <c r="B1160" s="78" t="s">
        <v>1089</v>
      </c>
      <c r="C1160" s="110"/>
      <c r="D1160" s="79"/>
      <c r="E1160" s="692"/>
      <c r="F1160" s="143"/>
      <c r="G1160" s="81"/>
      <c r="H1160" s="82"/>
      <c r="I1160" s="109"/>
      <c r="J1160" s="65"/>
      <c r="K1160" s="864"/>
    </row>
    <row r="1161" spans="1:11" x14ac:dyDescent="0.35">
      <c r="A1161" s="693"/>
      <c r="B1161" s="83" t="s">
        <v>915</v>
      </c>
      <c r="C1161" s="111"/>
      <c r="D1161" s="84"/>
      <c r="E1161" s="694"/>
      <c r="F1161" s="68"/>
      <c r="G1161" s="85"/>
      <c r="H1161" s="86"/>
      <c r="I1161" s="115"/>
      <c r="J1161" s="87"/>
      <c r="K1161" s="865"/>
    </row>
    <row r="1162" spans="1:11" ht="42" x14ac:dyDescent="0.35">
      <c r="A1162" s="690">
        <v>5</v>
      </c>
      <c r="B1162" s="78" t="s">
        <v>237</v>
      </c>
      <c r="C1162" s="109">
        <v>187695.33</v>
      </c>
      <c r="D1162" s="79">
        <v>200834</v>
      </c>
      <c r="E1162" s="691" t="s">
        <v>25</v>
      </c>
      <c r="F1162" s="143" t="s">
        <v>1090</v>
      </c>
      <c r="G1162" s="79">
        <v>194608.06</v>
      </c>
      <c r="H1162" s="80" t="s">
        <v>1090</v>
      </c>
      <c r="I1162" s="109">
        <v>194608.06</v>
      </c>
      <c r="J1162" s="65"/>
      <c r="K1162" s="864" t="s">
        <v>1091</v>
      </c>
    </row>
    <row r="1163" spans="1:11" ht="42" x14ac:dyDescent="0.35">
      <c r="A1163" s="690"/>
      <c r="B1163" s="78" t="s">
        <v>1092</v>
      </c>
      <c r="C1163" s="110"/>
      <c r="D1163" s="79"/>
      <c r="E1163" s="692"/>
      <c r="F1163" s="143"/>
      <c r="G1163" s="81"/>
      <c r="H1163" s="82"/>
      <c r="I1163" s="109"/>
      <c r="J1163" s="65"/>
      <c r="K1163" s="864" t="s">
        <v>1093</v>
      </c>
    </row>
    <row r="1164" spans="1:11" ht="42" x14ac:dyDescent="0.35">
      <c r="A1164" s="690"/>
      <c r="B1164" s="78" t="s">
        <v>1094</v>
      </c>
      <c r="C1164" s="110"/>
      <c r="D1164" s="79"/>
      <c r="E1164" s="692"/>
      <c r="F1164" s="143"/>
      <c r="G1164" s="81"/>
      <c r="H1164" s="82"/>
      <c r="I1164" s="109"/>
      <c r="J1164" s="65"/>
      <c r="K1164" s="864" t="s">
        <v>1082</v>
      </c>
    </row>
    <row r="1165" spans="1:11" x14ac:dyDescent="0.35">
      <c r="A1165" s="690"/>
      <c r="B1165" s="78" t="s">
        <v>1089</v>
      </c>
      <c r="C1165" s="110"/>
      <c r="D1165" s="79"/>
      <c r="E1165" s="692"/>
      <c r="F1165" s="143"/>
      <c r="G1165" s="81"/>
      <c r="H1165" s="82"/>
      <c r="I1165" s="109"/>
      <c r="J1165" s="65"/>
      <c r="K1165" s="864"/>
    </row>
    <row r="1166" spans="1:11" x14ac:dyDescent="0.35">
      <c r="A1166" s="693"/>
      <c r="B1166" s="83" t="s">
        <v>915</v>
      </c>
      <c r="C1166" s="111"/>
      <c r="D1166" s="84"/>
      <c r="E1166" s="694"/>
      <c r="F1166" s="68"/>
      <c r="G1166" s="85"/>
      <c r="H1166" s="86"/>
      <c r="I1166" s="115"/>
      <c r="J1166" s="87"/>
      <c r="K1166" s="865"/>
    </row>
    <row r="1167" spans="1:11" ht="42" x14ac:dyDescent="0.35">
      <c r="A1167" s="690">
        <v>6</v>
      </c>
      <c r="B1167" s="78" t="s">
        <v>237</v>
      </c>
      <c r="C1167" s="109">
        <v>110100</v>
      </c>
      <c r="D1167" s="79">
        <v>117807</v>
      </c>
      <c r="E1167" s="691" t="s">
        <v>25</v>
      </c>
      <c r="F1167" s="143" t="s">
        <v>1095</v>
      </c>
      <c r="G1167" s="79">
        <v>114264.69</v>
      </c>
      <c r="H1167" s="80" t="s">
        <v>1095</v>
      </c>
      <c r="I1167" s="109">
        <v>114264.69</v>
      </c>
      <c r="J1167" s="65"/>
      <c r="K1167" s="864" t="s">
        <v>1096</v>
      </c>
    </row>
    <row r="1168" spans="1:11" ht="42" x14ac:dyDescent="0.35">
      <c r="A1168" s="690"/>
      <c r="B1168" s="78" t="s">
        <v>240</v>
      </c>
      <c r="C1168" s="110"/>
      <c r="D1168" s="79"/>
      <c r="E1168" s="692"/>
      <c r="F1168" s="143"/>
      <c r="G1168" s="81"/>
      <c r="H1168" s="82"/>
      <c r="I1168" s="109"/>
      <c r="J1168" s="65"/>
      <c r="K1168" s="864" t="s">
        <v>1097</v>
      </c>
    </row>
    <row r="1169" spans="1:11" ht="42" x14ac:dyDescent="0.35">
      <c r="A1169" s="690"/>
      <c r="B1169" s="78" t="s">
        <v>1098</v>
      </c>
      <c r="C1169" s="110"/>
      <c r="D1169" s="79"/>
      <c r="E1169" s="692"/>
      <c r="F1169" s="143"/>
      <c r="G1169" s="81"/>
      <c r="H1169" s="82"/>
      <c r="I1169" s="109"/>
      <c r="J1169" s="65"/>
      <c r="K1169" s="864" t="s">
        <v>1035</v>
      </c>
    </row>
    <row r="1170" spans="1:11" ht="42" x14ac:dyDescent="0.35">
      <c r="A1170" s="690"/>
      <c r="B1170" s="78" t="s">
        <v>1099</v>
      </c>
      <c r="C1170" s="110"/>
      <c r="D1170" s="79"/>
      <c r="E1170" s="692"/>
      <c r="F1170" s="143"/>
      <c r="G1170" s="81"/>
      <c r="H1170" s="82"/>
      <c r="I1170" s="109"/>
      <c r="J1170" s="65"/>
      <c r="K1170" s="864"/>
    </row>
    <row r="1171" spans="1:11" x14ac:dyDescent="0.35">
      <c r="A1171" s="693"/>
      <c r="B1171" s="83" t="s">
        <v>915</v>
      </c>
      <c r="C1171" s="111"/>
      <c r="D1171" s="84"/>
      <c r="E1171" s="694"/>
      <c r="F1171" s="68"/>
      <c r="G1171" s="85"/>
      <c r="H1171" s="86"/>
      <c r="I1171" s="115"/>
      <c r="J1171" s="87"/>
      <c r="K1171" s="865"/>
    </row>
    <row r="1172" spans="1:11" ht="42" x14ac:dyDescent="0.35">
      <c r="A1172" s="690">
        <v>7</v>
      </c>
      <c r="B1172" s="78" t="s">
        <v>1100</v>
      </c>
      <c r="C1172" s="109">
        <v>35230</v>
      </c>
      <c r="D1172" s="79">
        <v>37696.1</v>
      </c>
      <c r="E1172" s="691" t="s">
        <v>25</v>
      </c>
      <c r="F1172" s="143" t="s">
        <v>1101</v>
      </c>
      <c r="G1172" s="79">
        <v>37696.1</v>
      </c>
      <c r="H1172" s="80" t="s">
        <v>1101</v>
      </c>
      <c r="I1172" s="109">
        <v>37696.1</v>
      </c>
      <c r="J1172" s="65" t="s">
        <v>18</v>
      </c>
      <c r="K1172" s="864" t="s">
        <v>1102</v>
      </c>
    </row>
    <row r="1173" spans="1:11" ht="42" x14ac:dyDescent="0.35">
      <c r="A1173" s="693"/>
      <c r="B1173" s="83" t="s">
        <v>1103</v>
      </c>
      <c r="C1173" s="111"/>
      <c r="D1173" s="84"/>
      <c r="E1173" s="694"/>
      <c r="F1173" s="68"/>
      <c r="G1173" s="85"/>
      <c r="H1173" s="86"/>
      <c r="I1173" s="115"/>
      <c r="J1173" s="87"/>
      <c r="K1173" s="865" t="s">
        <v>1066</v>
      </c>
    </row>
    <row r="1174" spans="1:11" ht="42" x14ac:dyDescent="0.35">
      <c r="A1174" s="695">
        <v>8</v>
      </c>
      <c r="B1174" s="89" t="s">
        <v>1104</v>
      </c>
      <c r="C1174" s="112">
        <v>11400</v>
      </c>
      <c r="D1174" s="90">
        <v>12198</v>
      </c>
      <c r="E1174" s="696" t="s">
        <v>25</v>
      </c>
      <c r="F1174" s="671" t="s">
        <v>1105</v>
      </c>
      <c r="G1174" s="90">
        <v>12198</v>
      </c>
      <c r="H1174" s="91" t="s">
        <v>1105</v>
      </c>
      <c r="I1174" s="112">
        <v>12198</v>
      </c>
      <c r="J1174" s="92" t="s">
        <v>18</v>
      </c>
      <c r="K1174" s="866" t="s">
        <v>1106</v>
      </c>
    </row>
    <row r="1175" spans="1:11" ht="42" x14ac:dyDescent="0.35">
      <c r="A1175" s="693"/>
      <c r="B1175" s="83"/>
      <c r="C1175" s="111"/>
      <c r="D1175" s="84"/>
      <c r="E1175" s="694"/>
      <c r="F1175" s="68"/>
      <c r="G1175" s="85"/>
      <c r="H1175" s="86"/>
      <c r="I1175" s="115"/>
      <c r="J1175" s="87"/>
      <c r="K1175" s="865" t="s">
        <v>1107</v>
      </c>
    </row>
    <row r="1176" spans="1:11" ht="42" x14ac:dyDescent="0.35">
      <c r="A1176" s="690">
        <v>9</v>
      </c>
      <c r="B1176" s="78" t="s">
        <v>1108</v>
      </c>
      <c r="C1176" s="109">
        <v>4960</v>
      </c>
      <c r="D1176" s="79">
        <v>5307.2</v>
      </c>
      <c r="E1176" s="691" t="s">
        <v>25</v>
      </c>
      <c r="F1176" s="143" t="s">
        <v>1109</v>
      </c>
      <c r="G1176" s="79">
        <v>5307.2</v>
      </c>
      <c r="H1176" s="80" t="s">
        <v>1109</v>
      </c>
      <c r="I1176" s="109">
        <v>5307.2</v>
      </c>
      <c r="J1176" s="65" t="s">
        <v>18</v>
      </c>
      <c r="K1176" s="864" t="s">
        <v>1110</v>
      </c>
    </row>
    <row r="1177" spans="1:11" ht="42" x14ac:dyDescent="0.35">
      <c r="A1177" s="693"/>
      <c r="B1177" s="83" t="s">
        <v>1111</v>
      </c>
      <c r="C1177" s="111"/>
      <c r="D1177" s="84"/>
      <c r="E1177" s="694"/>
      <c r="F1177" s="68"/>
      <c r="G1177" s="85"/>
      <c r="H1177" s="86"/>
      <c r="I1177" s="115"/>
      <c r="J1177" s="87"/>
      <c r="K1177" s="865" t="s">
        <v>1035</v>
      </c>
    </row>
    <row r="1179" spans="1:11" x14ac:dyDescent="0.2">
      <c r="A1179" s="464"/>
      <c r="B1179" s="386"/>
      <c r="C1179" s="25"/>
      <c r="D1179" s="500"/>
      <c r="E1179" s="358"/>
      <c r="F1179" s="813"/>
      <c r="G1179" s="502"/>
      <c r="H1179" s="464"/>
      <c r="I1179" s="503"/>
      <c r="J1179" s="502"/>
      <c r="K1179" s="867" t="s">
        <v>0</v>
      </c>
    </row>
    <row r="1180" spans="1:11" x14ac:dyDescent="0.2">
      <c r="A1180" s="987" t="s">
        <v>52</v>
      </c>
      <c r="B1180" s="987"/>
      <c r="C1180" s="987"/>
      <c r="D1180" s="987"/>
      <c r="E1180" s="987"/>
      <c r="F1180" s="987"/>
      <c r="G1180" s="987"/>
      <c r="H1180" s="987"/>
      <c r="I1180" s="987"/>
      <c r="J1180" s="987"/>
      <c r="K1180" s="987"/>
    </row>
    <row r="1181" spans="1:11" x14ac:dyDescent="0.2">
      <c r="A1181" s="987" t="s">
        <v>1112</v>
      </c>
      <c r="B1181" s="987"/>
      <c r="C1181" s="987"/>
      <c r="D1181" s="987"/>
      <c r="E1181" s="987"/>
      <c r="F1181" s="987"/>
      <c r="G1181" s="987"/>
      <c r="H1181" s="987"/>
      <c r="I1181" s="987"/>
      <c r="J1181" s="987"/>
      <c r="K1181" s="987"/>
    </row>
    <row r="1182" spans="1:11" x14ac:dyDescent="0.2">
      <c r="A1182" s="987" t="s">
        <v>1113</v>
      </c>
      <c r="B1182" s="987"/>
      <c r="C1182" s="987"/>
      <c r="D1182" s="987"/>
      <c r="E1182" s="987"/>
      <c r="F1182" s="987"/>
      <c r="G1182" s="987"/>
      <c r="H1182" s="987"/>
      <c r="I1182" s="987"/>
      <c r="J1182" s="987"/>
      <c r="K1182" s="987"/>
    </row>
    <row r="1183" spans="1:11" x14ac:dyDescent="0.2">
      <c r="A1183" s="16"/>
      <c r="B1183" s="260"/>
      <c r="C1183" s="32"/>
      <c r="D1183" s="261"/>
      <c r="E1183" s="274"/>
      <c r="F1183" s="182"/>
      <c r="G1183" s="73"/>
      <c r="H1183" s="16"/>
      <c r="I1183" s="113"/>
      <c r="J1183" s="73"/>
      <c r="K1183" s="260"/>
    </row>
    <row r="1184" spans="1:11" x14ac:dyDescent="0.2">
      <c r="A1184" s="959" t="s">
        <v>1</v>
      </c>
      <c r="B1184" s="959" t="s">
        <v>2</v>
      </c>
      <c r="C1184" s="988" t="s">
        <v>3</v>
      </c>
      <c r="D1184" s="988" t="s">
        <v>4</v>
      </c>
      <c r="E1184" s="960" t="s">
        <v>5</v>
      </c>
      <c r="F1184" s="960" t="s">
        <v>6</v>
      </c>
      <c r="G1184" s="960"/>
      <c r="H1184" s="960" t="s">
        <v>7</v>
      </c>
      <c r="I1184" s="960"/>
      <c r="J1184" s="959" t="s">
        <v>8</v>
      </c>
      <c r="K1184" s="959" t="s">
        <v>9</v>
      </c>
    </row>
    <row r="1185" spans="1:11" ht="42" x14ac:dyDescent="0.2">
      <c r="A1185" s="959"/>
      <c r="B1185" s="959"/>
      <c r="C1185" s="988"/>
      <c r="D1185" s="988"/>
      <c r="E1185" s="960"/>
      <c r="F1185" s="309" t="s">
        <v>10</v>
      </c>
      <c r="G1185" s="288" t="s">
        <v>11</v>
      </c>
      <c r="H1185" s="289" t="s">
        <v>12</v>
      </c>
      <c r="I1185" s="288" t="s">
        <v>13</v>
      </c>
      <c r="J1185" s="959"/>
      <c r="K1185" s="959"/>
    </row>
    <row r="1186" spans="1:11" ht="84" x14ac:dyDescent="0.2">
      <c r="A1186" s="283">
        <v>1</v>
      </c>
      <c r="B1186" s="121" t="s">
        <v>1114</v>
      </c>
      <c r="C1186" s="122">
        <v>24347.85</v>
      </c>
      <c r="D1186" s="122">
        <v>24347.85</v>
      </c>
      <c r="E1186" s="287" t="s">
        <v>25</v>
      </c>
      <c r="F1186" s="320" t="s">
        <v>1257</v>
      </c>
      <c r="G1186" s="120">
        <v>24347.85</v>
      </c>
      <c r="H1186" s="285" t="s">
        <v>1115</v>
      </c>
      <c r="I1186" s="122">
        <v>24347.85</v>
      </c>
      <c r="J1186" s="287" t="s">
        <v>1116</v>
      </c>
      <c r="K1186" s="121" t="s">
        <v>1117</v>
      </c>
    </row>
    <row r="1187" spans="1:11" ht="84" x14ac:dyDescent="0.2">
      <c r="A1187" s="283">
        <v>2</v>
      </c>
      <c r="B1187" s="121" t="s">
        <v>1118</v>
      </c>
      <c r="C1187" s="122">
        <v>78762.7</v>
      </c>
      <c r="D1187" s="122">
        <v>78762.7</v>
      </c>
      <c r="E1187" s="287" t="s">
        <v>25</v>
      </c>
      <c r="F1187" s="320" t="s">
        <v>1119</v>
      </c>
      <c r="G1187" s="120" t="s">
        <v>1120</v>
      </c>
      <c r="H1187" s="285" t="s">
        <v>1121</v>
      </c>
      <c r="I1187" s="122">
        <v>78762.7</v>
      </c>
      <c r="J1187" s="287" t="s">
        <v>26</v>
      </c>
      <c r="K1187" s="121" t="s">
        <v>1122</v>
      </c>
    </row>
    <row r="1188" spans="1:11" ht="147" x14ac:dyDescent="0.2">
      <c r="A1188" s="283">
        <v>3</v>
      </c>
      <c r="B1188" s="121" t="s">
        <v>1123</v>
      </c>
      <c r="C1188" s="122">
        <v>19902</v>
      </c>
      <c r="D1188" s="122">
        <v>19902</v>
      </c>
      <c r="E1188" s="287" t="s">
        <v>25</v>
      </c>
      <c r="F1188" s="320" t="s">
        <v>1258</v>
      </c>
      <c r="G1188" s="120">
        <v>19902</v>
      </c>
      <c r="H1188" s="285" t="s">
        <v>1124</v>
      </c>
      <c r="I1188" s="122">
        <v>19902</v>
      </c>
      <c r="J1188" s="287" t="s">
        <v>1125</v>
      </c>
      <c r="K1188" s="121" t="s">
        <v>1126</v>
      </c>
    </row>
    <row r="1189" spans="1:11" ht="105" x14ac:dyDescent="0.2">
      <c r="A1189" s="283">
        <v>4</v>
      </c>
      <c r="B1189" s="121" t="s">
        <v>1127</v>
      </c>
      <c r="C1189" s="122">
        <v>12191.58</v>
      </c>
      <c r="D1189" s="122">
        <v>12191.58</v>
      </c>
      <c r="E1189" s="287" t="s">
        <v>25</v>
      </c>
      <c r="F1189" s="320" t="s">
        <v>1128</v>
      </c>
      <c r="G1189" s="120" t="s">
        <v>1129</v>
      </c>
      <c r="H1189" s="285" t="s">
        <v>1130</v>
      </c>
      <c r="I1189" s="122">
        <v>12191.58</v>
      </c>
      <c r="J1189" s="287" t="s">
        <v>26</v>
      </c>
      <c r="K1189" s="121" t="s">
        <v>1131</v>
      </c>
    </row>
    <row r="1197" spans="1:11" x14ac:dyDescent="0.35">
      <c r="A1197" s="980" t="s">
        <v>1149</v>
      </c>
      <c r="B1197" s="980"/>
      <c r="C1197" s="980"/>
      <c r="D1197" s="980"/>
      <c r="E1197" s="980"/>
      <c r="F1197" s="980"/>
      <c r="G1197" s="980"/>
      <c r="H1197" s="980"/>
      <c r="I1197" s="980"/>
      <c r="J1197" s="980"/>
      <c r="K1197" s="814"/>
    </row>
    <row r="1198" spans="1:11" x14ac:dyDescent="0.35">
      <c r="A1198" s="980" t="s">
        <v>1150</v>
      </c>
      <c r="B1198" s="980"/>
      <c r="C1198" s="980"/>
      <c r="D1198" s="980"/>
      <c r="E1198" s="980"/>
      <c r="F1198" s="980"/>
      <c r="G1198" s="980"/>
      <c r="H1198" s="980"/>
      <c r="I1198" s="980"/>
      <c r="J1198" s="980"/>
      <c r="K1198" s="815" t="s">
        <v>159</v>
      </c>
    </row>
    <row r="1199" spans="1:11" x14ac:dyDescent="0.35">
      <c r="A1199" s="980" t="s">
        <v>1151</v>
      </c>
      <c r="B1199" s="980"/>
      <c r="C1199" s="980"/>
      <c r="D1199" s="980"/>
      <c r="E1199" s="980"/>
      <c r="F1199" s="980"/>
      <c r="G1199" s="980"/>
      <c r="H1199" s="980"/>
      <c r="I1199" s="980"/>
      <c r="J1199" s="980"/>
      <c r="K1199" s="814"/>
    </row>
    <row r="1200" spans="1:11" x14ac:dyDescent="0.35">
      <c r="A1200" s="697"/>
      <c r="B1200" s="697"/>
      <c r="C1200" s="697"/>
      <c r="D1200" s="697"/>
      <c r="E1200" s="697"/>
      <c r="F1200" s="815"/>
      <c r="G1200" s="697"/>
      <c r="H1200" s="697"/>
      <c r="I1200" s="697"/>
      <c r="J1200" s="697"/>
      <c r="K1200" s="814"/>
    </row>
    <row r="1201" spans="1:11" ht="42" x14ac:dyDescent="0.2">
      <c r="A1201" s="960" t="s">
        <v>1</v>
      </c>
      <c r="B1201" s="960" t="s">
        <v>62</v>
      </c>
      <c r="C1201" s="698" t="s">
        <v>1152</v>
      </c>
      <c r="D1201" s="699" t="s">
        <v>64</v>
      </c>
      <c r="E1201" s="960" t="s">
        <v>65</v>
      </c>
      <c r="F1201" s="960" t="s">
        <v>6</v>
      </c>
      <c r="G1201" s="960"/>
      <c r="H1201" s="981" t="s">
        <v>7</v>
      </c>
      <c r="I1201" s="981"/>
      <c r="J1201" s="959" t="s">
        <v>1153</v>
      </c>
      <c r="K1201" s="959" t="s">
        <v>480</v>
      </c>
    </row>
    <row r="1202" spans="1:11" ht="42" x14ac:dyDescent="0.2">
      <c r="A1202" s="960"/>
      <c r="B1202" s="960"/>
      <c r="C1202" s="133" t="s">
        <v>1154</v>
      </c>
      <c r="D1202" s="700" t="s">
        <v>1155</v>
      </c>
      <c r="E1202" s="960"/>
      <c r="F1202" s="309" t="s">
        <v>10</v>
      </c>
      <c r="G1202" s="698" t="s">
        <v>1156</v>
      </c>
      <c r="H1202" s="701" t="s">
        <v>12</v>
      </c>
      <c r="I1202" s="300" t="s">
        <v>1157</v>
      </c>
      <c r="J1202" s="960"/>
      <c r="K1202" s="959"/>
    </row>
    <row r="1203" spans="1:11" x14ac:dyDescent="0.2">
      <c r="A1203" s="963">
        <v>1</v>
      </c>
      <c r="B1203" s="38" t="s">
        <v>1158</v>
      </c>
      <c r="C1203" s="966">
        <v>5000</v>
      </c>
      <c r="D1203" s="969">
        <v>5350</v>
      </c>
      <c r="E1203" s="963" t="s">
        <v>25</v>
      </c>
      <c r="F1203" s="961" t="s">
        <v>1159</v>
      </c>
      <c r="G1203" s="982">
        <v>5350</v>
      </c>
      <c r="H1203" s="984" t="s">
        <v>1159</v>
      </c>
      <c r="I1203" s="973">
        <v>5350</v>
      </c>
      <c r="J1203" s="303"/>
      <c r="K1203" s="312"/>
    </row>
    <row r="1204" spans="1:11" x14ac:dyDescent="0.35">
      <c r="A1204" s="964"/>
      <c r="B1204" s="702" t="s">
        <v>1160</v>
      </c>
      <c r="C1204" s="967"/>
      <c r="D1204" s="970"/>
      <c r="E1204" s="964"/>
      <c r="F1204" s="972"/>
      <c r="G1204" s="983"/>
      <c r="H1204" s="985"/>
      <c r="I1204" s="974"/>
      <c r="J1204" s="606" t="s">
        <v>1161</v>
      </c>
      <c r="K1204" s="864" t="s">
        <v>1162</v>
      </c>
    </row>
    <row r="1205" spans="1:11" ht="42" x14ac:dyDescent="0.2">
      <c r="A1205" s="964"/>
      <c r="B1205" s="702"/>
      <c r="C1205" s="967"/>
      <c r="D1205" s="970"/>
      <c r="E1205" s="964"/>
      <c r="F1205" s="707" t="s">
        <v>1163</v>
      </c>
      <c r="G1205" s="703">
        <v>8025</v>
      </c>
      <c r="H1205" s="985"/>
      <c r="I1205" s="974"/>
      <c r="J1205" s="26" t="s">
        <v>1164</v>
      </c>
      <c r="K1205" s="184" t="s">
        <v>1041</v>
      </c>
    </row>
    <row r="1206" spans="1:11" x14ac:dyDescent="0.2">
      <c r="A1206" s="965"/>
      <c r="B1206" s="704"/>
      <c r="C1206" s="968"/>
      <c r="D1206" s="971"/>
      <c r="E1206" s="965"/>
      <c r="F1206" s="33" t="s">
        <v>1165</v>
      </c>
      <c r="G1206" s="705">
        <v>9630</v>
      </c>
      <c r="H1206" s="986"/>
      <c r="I1206" s="975"/>
      <c r="J1206" s="304"/>
      <c r="K1206" s="313"/>
    </row>
    <row r="1207" spans="1:11" x14ac:dyDescent="0.2">
      <c r="A1207" s="963">
        <v>2</v>
      </c>
      <c r="B1207" s="38" t="s">
        <v>1166</v>
      </c>
      <c r="C1207" s="966">
        <v>19650</v>
      </c>
      <c r="D1207" s="969">
        <v>21025.5</v>
      </c>
      <c r="E1207" s="963" t="s">
        <v>25</v>
      </c>
      <c r="F1207" s="312" t="s">
        <v>1167</v>
      </c>
      <c r="G1207" s="706">
        <v>21025.5</v>
      </c>
      <c r="H1207" s="961" t="s">
        <v>1167</v>
      </c>
      <c r="I1207" s="973">
        <v>21025.5</v>
      </c>
      <c r="J1207" s="303"/>
      <c r="K1207" s="312"/>
    </row>
    <row r="1208" spans="1:11" x14ac:dyDescent="0.35">
      <c r="A1208" s="964"/>
      <c r="B1208" s="702" t="s">
        <v>1168</v>
      </c>
      <c r="C1208" s="967"/>
      <c r="D1208" s="970"/>
      <c r="E1208" s="964"/>
      <c r="F1208" s="976" t="s">
        <v>1169</v>
      </c>
      <c r="G1208" s="977">
        <v>23058.5</v>
      </c>
      <c r="H1208" s="972"/>
      <c r="I1208" s="974"/>
      <c r="J1208" s="606" t="s">
        <v>1161</v>
      </c>
      <c r="K1208" s="864" t="s">
        <v>1170</v>
      </c>
    </row>
    <row r="1209" spans="1:11" ht="42" x14ac:dyDescent="0.2">
      <c r="A1209" s="964"/>
      <c r="B1209" s="702" t="s">
        <v>1171</v>
      </c>
      <c r="C1209" s="967"/>
      <c r="D1209" s="970"/>
      <c r="E1209" s="964"/>
      <c r="F1209" s="976"/>
      <c r="G1209" s="977"/>
      <c r="H1209" s="972"/>
      <c r="I1209" s="974"/>
      <c r="J1209" s="26" t="s">
        <v>1164</v>
      </c>
      <c r="K1209" s="184" t="s">
        <v>1045</v>
      </c>
    </row>
    <row r="1210" spans="1:11" x14ac:dyDescent="0.2">
      <c r="A1210" s="965"/>
      <c r="B1210" s="704"/>
      <c r="C1210" s="968"/>
      <c r="D1210" s="971"/>
      <c r="E1210" s="965"/>
      <c r="F1210" s="33" t="s">
        <v>1172</v>
      </c>
      <c r="G1210" s="705">
        <v>23540</v>
      </c>
      <c r="H1210" s="962"/>
      <c r="I1210" s="975"/>
      <c r="J1210" s="304"/>
      <c r="K1210" s="313"/>
    </row>
    <row r="1213" spans="1:11" x14ac:dyDescent="0.2">
      <c r="A1213" s="978" t="s">
        <v>276</v>
      </c>
      <c r="B1213" s="978"/>
      <c r="C1213" s="978"/>
      <c r="D1213" s="978"/>
      <c r="E1213" s="978"/>
      <c r="F1213" s="978"/>
      <c r="G1213" s="978"/>
      <c r="H1213" s="978"/>
      <c r="I1213" s="978"/>
      <c r="J1213" s="978"/>
      <c r="K1213" s="978"/>
    </row>
    <row r="1214" spans="1:11" x14ac:dyDescent="0.2">
      <c r="A1214" s="978" t="s">
        <v>1173</v>
      </c>
      <c r="B1214" s="978"/>
      <c r="C1214" s="978"/>
      <c r="D1214" s="978"/>
      <c r="E1214" s="978"/>
      <c r="F1214" s="978"/>
      <c r="G1214" s="978"/>
      <c r="H1214" s="978"/>
      <c r="I1214" s="978"/>
      <c r="J1214" s="978"/>
      <c r="K1214" s="978"/>
    </row>
    <row r="1215" spans="1:11" x14ac:dyDescent="0.2">
      <c r="A1215" s="978" t="s">
        <v>154</v>
      </c>
      <c r="B1215" s="978"/>
      <c r="C1215" s="978"/>
      <c r="D1215" s="978"/>
      <c r="E1215" s="978"/>
      <c r="F1215" s="978"/>
      <c r="G1215" s="978"/>
      <c r="H1215" s="978"/>
      <c r="I1215" s="978"/>
      <c r="J1215" s="978"/>
      <c r="K1215" s="978"/>
    </row>
    <row r="1216" spans="1:11" x14ac:dyDescent="0.2">
      <c r="A1216" s="16"/>
      <c r="B1216" s="274"/>
      <c r="C1216" s="590"/>
      <c r="D1216" s="590"/>
      <c r="E1216" s="274"/>
      <c r="F1216" s="182"/>
      <c r="G1216" s="73"/>
      <c r="H1216" s="16"/>
      <c r="I1216" s="73"/>
      <c r="J1216" s="73"/>
      <c r="K1216" s="260"/>
    </row>
    <row r="1217" spans="1:11" x14ac:dyDescent="0.2">
      <c r="A1217" s="959" t="s">
        <v>1174</v>
      </c>
      <c r="B1217" s="960" t="s">
        <v>2</v>
      </c>
      <c r="C1217" s="973" t="s">
        <v>3</v>
      </c>
      <c r="D1217" s="979" t="s">
        <v>4</v>
      </c>
      <c r="E1217" s="960" t="s">
        <v>5</v>
      </c>
      <c r="F1217" s="960" t="s">
        <v>6</v>
      </c>
      <c r="G1217" s="960"/>
      <c r="H1217" s="960" t="s">
        <v>7</v>
      </c>
      <c r="I1217" s="960"/>
      <c r="J1217" s="959" t="s">
        <v>8</v>
      </c>
      <c r="K1217" s="961" t="s">
        <v>48</v>
      </c>
    </row>
    <row r="1218" spans="1:11" ht="42" x14ac:dyDescent="0.2">
      <c r="A1218" s="959"/>
      <c r="B1218" s="960"/>
      <c r="C1218" s="975"/>
      <c r="D1218" s="979"/>
      <c r="E1218" s="960"/>
      <c r="F1218" s="309" t="s">
        <v>10</v>
      </c>
      <c r="G1218" s="288" t="s">
        <v>11</v>
      </c>
      <c r="H1218" s="289" t="s">
        <v>12</v>
      </c>
      <c r="I1218" s="288" t="s">
        <v>13</v>
      </c>
      <c r="J1218" s="959"/>
      <c r="K1218" s="962"/>
    </row>
    <row r="1219" spans="1:11" ht="84" x14ac:dyDescent="0.2">
      <c r="A1219" s="228">
        <v>1</v>
      </c>
      <c r="B1219" s="285" t="s">
        <v>1175</v>
      </c>
      <c r="C1219" s="375">
        <v>96000</v>
      </c>
      <c r="D1219" s="375">
        <v>102720</v>
      </c>
      <c r="E1219" s="187" t="s">
        <v>102</v>
      </c>
      <c r="F1219" s="376" t="s">
        <v>1176</v>
      </c>
      <c r="G1219" s="375">
        <v>102720</v>
      </c>
      <c r="H1219" s="376" t="s">
        <v>1176</v>
      </c>
      <c r="I1219" s="375">
        <v>102720</v>
      </c>
      <c r="J1219" s="187" t="s">
        <v>26</v>
      </c>
      <c r="K1219" s="125" t="s">
        <v>1177</v>
      </c>
    </row>
    <row r="1220" spans="1:11" ht="105" x14ac:dyDescent="0.2">
      <c r="A1220" s="228">
        <v>2</v>
      </c>
      <c r="B1220" s="285" t="s">
        <v>1178</v>
      </c>
      <c r="C1220" s="375">
        <v>103800</v>
      </c>
      <c r="D1220" s="375">
        <v>111066</v>
      </c>
      <c r="E1220" s="187" t="s">
        <v>102</v>
      </c>
      <c r="F1220" s="376" t="s">
        <v>1179</v>
      </c>
      <c r="G1220" s="375">
        <v>111066</v>
      </c>
      <c r="H1220" s="376" t="s">
        <v>1179</v>
      </c>
      <c r="I1220" s="375">
        <v>111066</v>
      </c>
      <c r="J1220" s="187" t="s">
        <v>26</v>
      </c>
      <c r="K1220" s="125" t="s">
        <v>1180</v>
      </c>
    </row>
    <row r="1227" spans="1:11" x14ac:dyDescent="0.2">
      <c r="A1227" s="29"/>
      <c r="B1227" s="501"/>
      <c r="C1227" s="29"/>
      <c r="D1227" s="29"/>
      <c r="E1227" s="501"/>
      <c r="F1227" s="42"/>
      <c r="G1227" s="502"/>
      <c r="H1227" s="29"/>
      <c r="I1227" s="502"/>
      <c r="J1227" s="502"/>
      <c r="K1227" s="868" t="s">
        <v>0</v>
      </c>
    </row>
    <row r="1228" spans="1:11" x14ac:dyDescent="0.2">
      <c r="A1228" s="955" t="s">
        <v>1181</v>
      </c>
      <c r="B1228" s="955"/>
      <c r="C1228" s="955"/>
      <c r="D1228" s="955"/>
      <c r="E1228" s="955"/>
      <c r="F1228" s="955"/>
      <c r="G1228" s="955"/>
      <c r="H1228" s="955"/>
      <c r="I1228" s="955"/>
      <c r="J1228" s="955"/>
      <c r="K1228" s="955"/>
    </row>
    <row r="1229" spans="1:11" x14ac:dyDescent="0.2">
      <c r="A1229" s="955" t="s">
        <v>1182</v>
      </c>
      <c r="B1229" s="955"/>
      <c r="C1229" s="955"/>
      <c r="D1229" s="955"/>
      <c r="E1229" s="955"/>
      <c r="F1229" s="955"/>
      <c r="G1229" s="955"/>
      <c r="H1229" s="955"/>
      <c r="I1229" s="955"/>
      <c r="J1229" s="955"/>
      <c r="K1229" s="955"/>
    </row>
    <row r="1230" spans="1:11" x14ac:dyDescent="0.2">
      <c r="A1230" s="956" t="s">
        <v>1183</v>
      </c>
      <c r="B1230" s="956"/>
      <c r="C1230" s="956"/>
      <c r="D1230" s="956"/>
      <c r="E1230" s="956"/>
      <c r="F1230" s="956"/>
      <c r="G1230" s="956"/>
      <c r="H1230" s="956"/>
      <c r="I1230" s="956"/>
      <c r="J1230" s="956"/>
      <c r="K1230" s="956"/>
    </row>
    <row r="1231" spans="1:11" x14ac:dyDescent="0.2">
      <c r="A1231" s="957" t="s">
        <v>102</v>
      </c>
      <c r="B1231" s="958"/>
      <c r="C1231" s="958"/>
      <c r="D1231" s="958"/>
      <c r="E1231" s="958"/>
      <c r="F1231" s="958"/>
      <c r="G1231" s="958"/>
      <c r="H1231" s="958"/>
      <c r="I1231" s="958"/>
      <c r="J1231" s="958"/>
      <c r="K1231" s="958"/>
    </row>
    <row r="1232" spans="1:11" x14ac:dyDescent="0.2">
      <c r="A1232" s="959" t="s">
        <v>1</v>
      </c>
      <c r="B1232" s="960" t="s">
        <v>2</v>
      </c>
      <c r="C1232" s="961" t="s">
        <v>3</v>
      </c>
      <c r="D1232" s="959" t="s">
        <v>4</v>
      </c>
      <c r="E1232" s="960" t="s">
        <v>5</v>
      </c>
      <c r="F1232" s="960" t="s">
        <v>6</v>
      </c>
      <c r="G1232" s="960"/>
      <c r="H1232" s="960" t="s">
        <v>7</v>
      </c>
      <c r="I1232" s="960"/>
      <c r="J1232" s="959" t="s">
        <v>8</v>
      </c>
      <c r="K1232" s="961" t="s">
        <v>48</v>
      </c>
    </row>
    <row r="1233" spans="1:11" ht="42" x14ac:dyDescent="0.2">
      <c r="A1233" s="959"/>
      <c r="B1233" s="960"/>
      <c r="C1233" s="962"/>
      <c r="D1233" s="959"/>
      <c r="E1233" s="960"/>
      <c r="F1233" s="309" t="s">
        <v>10</v>
      </c>
      <c r="G1233" s="288" t="s">
        <v>11</v>
      </c>
      <c r="H1233" s="289" t="s">
        <v>12</v>
      </c>
      <c r="I1233" s="288" t="s">
        <v>13</v>
      </c>
      <c r="J1233" s="959"/>
      <c r="K1233" s="962"/>
    </row>
    <row r="1234" spans="1:11" ht="105" x14ac:dyDescent="0.2">
      <c r="A1234" s="306">
        <v>1</v>
      </c>
      <c r="B1234" s="63" t="s">
        <v>1184</v>
      </c>
      <c r="C1234" s="323">
        <v>494756.01</v>
      </c>
      <c r="D1234" s="323">
        <v>494756</v>
      </c>
      <c r="E1234" s="708" t="s">
        <v>25</v>
      </c>
      <c r="F1234" s="134" t="s">
        <v>1185</v>
      </c>
      <c r="G1234" s="323">
        <v>479913.32</v>
      </c>
      <c r="H1234" s="134" t="s">
        <v>1185</v>
      </c>
      <c r="I1234" s="323">
        <v>479913.32</v>
      </c>
      <c r="J1234" s="709" t="s">
        <v>69</v>
      </c>
      <c r="K1234" s="311" t="s">
        <v>1186</v>
      </c>
    </row>
    <row r="1235" spans="1:11" ht="126" x14ac:dyDescent="0.2">
      <c r="A1235" s="306">
        <v>2</v>
      </c>
      <c r="B1235" s="134" t="s">
        <v>1187</v>
      </c>
      <c r="C1235" s="136">
        <v>498567</v>
      </c>
      <c r="D1235" s="136">
        <v>498567</v>
      </c>
      <c r="E1235" s="710" t="s">
        <v>25</v>
      </c>
      <c r="F1235" s="134" t="s">
        <v>1185</v>
      </c>
      <c r="G1235" s="136">
        <v>483609.99</v>
      </c>
      <c r="H1235" s="134" t="s">
        <v>1185</v>
      </c>
      <c r="I1235" s="136">
        <v>483609.99</v>
      </c>
      <c r="J1235" s="711" t="s">
        <v>69</v>
      </c>
      <c r="K1235" s="133" t="s">
        <v>1188</v>
      </c>
    </row>
    <row r="1236" spans="1:11" ht="126" x14ac:dyDescent="0.2">
      <c r="A1236" s="306">
        <v>3</v>
      </c>
      <c r="B1236" s="134" t="s">
        <v>1189</v>
      </c>
      <c r="C1236" s="136">
        <v>452910</v>
      </c>
      <c r="D1236" s="136">
        <v>452910</v>
      </c>
      <c r="E1236" s="710" t="s">
        <v>25</v>
      </c>
      <c r="F1236" s="134" t="s">
        <v>1185</v>
      </c>
      <c r="G1236" s="136">
        <v>439322.7</v>
      </c>
      <c r="H1236" s="134" t="s">
        <v>1185</v>
      </c>
      <c r="I1236" s="136">
        <v>439322.7</v>
      </c>
      <c r="J1236" s="711" t="s">
        <v>69</v>
      </c>
      <c r="K1236" s="133" t="s">
        <v>1190</v>
      </c>
    </row>
    <row r="1237" spans="1:11" ht="126" x14ac:dyDescent="0.2">
      <c r="A1237" s="306">
        <v>4</v>
      </c>
      <c r="B1237" s="134" t="s">
        <v>1191</v>
      </c>
      <c r="C1237" s="136">
        <v>55000</v>
      </c>
      <c r="D1237" s="136">
        <v>55000</v>
      </c>
      <c r="E1237" s="710" t="s">
        <v>25</v>
      </c>
      <c r="F1237" s="134" t="s">
        <v>1192</v>
      </c>
      <c r="G1237" s="136">
        <v>55000</v>
      </c>
      <c r="H1237" s="134" t="s">
        <v>1192</v>
      </c>
      <c r="I1237" s="136">
        <v>55000</v>
      </c>
      <c r="J1237" s="711" t="s">
        <v>69</v>
      </c>
      <c r="K1237" s="133" t="s">
        <v>1193</v>
      </c>
    </row>
    <row r="1238" spans="1:11" ht="126" x14ac:dyDescent="0.35">
      <c r="A1238" s="306">
        <v>5</v>
      </c>
      <c r="B1238" s="712" t="s">
        <v>1194</v>
      </c>
      <c r="C1238" s="136">
        <v>389468.01</v>
      </c>
      <c r="D1238" s="136">
        <v>389468</v>
      </c>
      <c r="E1238" s="710" t="s">
        <v>25</v>
      </c>
      <c r="F1238" s="712" t="s">
        <v>1195</v>
      </c>
      <c r="G1238" s="136">
        <v>377783.96</v>
      </c>
      <c r="H1238" s="712" t="s">
        <v>1195</v>
      </c>
      <c r="I1238" s="136">
        <v>377783.96</v>
      </c>
      <c r="J1238" s="711" t="s">
        <v>69</v>
      </c>
      <c r="K1238" s="133" t="s">
        <v>1196</v>
      </c>
    </row>
    <row r="1239" spans="1:11" ht="126" x14ac:dyDescent="0.2">
      <c r="A1239" s="306">
        <v>6</v>
      </c>
      <c r="B1239" s="134" t="s">
        <v>1197</v>
      </c>
      <c r="C1239" s="136">
        <v>496494.98</v>
      </c>
      <c r="D1239" s="136">
        <v>496494</v>
      </c>
      <c r="E1239" s="710" t="s">
        <v>25</v>
      </c>
      <c r="F1239" s="134" t="s">
        <v>1198</v>
      </c>
      <c r="G1239" s="136">
        <v>481599.18</v>
      </c>
      <c r="H1239" s="134" t="s">
        <v>1198</v>
      </c>
      <c r="I1239" s="136">
        <v>481599.18</v>
      </c>
      <c r="J1239" s="711" t="s">
        <v>69</v>
      </c>
      <c r="K1239" s="133" t="s">
        <v>1199</v>
      </c>
    </row>
    <row r="1240" spans="1:11" ht="147" x14ac:dyDescent="0.2">
      <c r="A1240" s="306">
        <v>7</v>
      </c>
      <c r="B1240" s="134" t="s">
        <v>1200</v>
      </c>
      <c r="C1240" s="136">
        <v>497262</v>
      </c>
      <c r="D1240" s="136">
        <v>497262</v>
      </c>
      <c r="E1240" s="710" t="s">
        <v>25</v>
      </c>
      <c r="F1240" s="134" t="s">
        <v>1201</v>
      </c>
      <c r="G1240" s="136">
        <v>482344.14</v>
      </c>
      <c r="H1240" s="134" t="s">
        <v>1201</v>
      </c>
      <c r="I1240" s="136">
        <v>482344.14</v>
      </c>
      <c r="J1240" s="711" t="s">
        <v>69</v>
      </c>
      <c r="K1240" s="133" t="s">
        <v>1202</v>
      </c>
    </row>
    <row r="1243" spans="1:11" x14ac:dyDescent="0.2">
      <c r="A1243" s="29"/>
      <c r="B1243" s="501"/>
      <c r="C1243" s="29"/>
      <c r="D1243" s="29"/>
      <c r="E1243" s="501"/>
      <c r="F1243" s="42"/>
      <c r="G1243" s="502"/>
      <c r="H1243" s="29"/>
      <c r="I1243" s="502"/>
      <c r="J1243" s="502"/>
      <c r="K1243" s="868" t="s">
        <v>0</v>
      </c>
    </row>
    <row r="1244" spans="1:11" x14ac:dyDescent="0.2">
      <c r="A1244" s="955" t="s">
        <v>22</v>
      </c>
      <c r="B1244" s="955"/>
      <c r="C1244" s="955"/>
      <c r="D1244" s="955"/>
      <c r="E1244" s="955"/>
      <c r="F1244" s="955"/>
      <c r="G1244" s="955"/>
      <c r="H1244" s="955"/>
      <c r="I1244" s="955"/>
      <c r="J1244" s="955"/>
      <c r="K1244" s="955"/>
    </row>
    <row r="1245" spans="1:11" x14ac:dyDescent="0.2">
      <c r="A1245" s="955" t="s">
        <v>1203</v>
      </c>
      <c r="B1245" s="955"/>
      <c r="C1245" s="955"/>
      <c r="D1245" s="955"/>
      <c r="E1245" s="955"/>
      <c r="F1245" s="955"/>
      <c r="G1245" s="955"/>
      <c r="H1245" s="955"/>
      <c r="I1245" s="955"/>
      <c r="J1245" s="955"/>
      <c r="K1245" s="955"/>
    </row>
    <row r="1246" spans="1:11" x14ac:dyDescent="0.2">
      <c r="A1246" s="955" t="s">
        <v>1204</v>
      </c>
      <c r="B1246" s="955"/>
      <c r="C1246" s="955"/>
      <c r="D1246" s="955"/>
      <c r="E1246" s="955"/>
      <c r="F1246" s="955"/>
      <c r="G1246" s="955"/>
      <c r="H1246" s="955"/>
      <c r="I1246" s="955"/>
      <c r="J1246" s="955"/>
      <c r="K1246" s="955"/>
    </row>
    <row r="1247" spans="1:11" x14ac:dyDescent="0.2">
      <c r="A1247" s="29"/>
      <c r="B1247" s="501"/>
      <c r="C1247" s="29"/>
      <c r="D1247" s="29"/>
      <c r="E1247" s="501"/>
      <c r="F1247" s="42"/>
      <c r="G1247" s="502"/>
      <c r="H1247" s="29"/>
      <c r="I1247" s="502"/>
      <c r="J1247" s="502"/>
      <c r="K1247" s="499"/>
    </row>
    <row r="1248" spans="1:11" x14ac:dyDescent="0.2">
      <c r="A1248" s="957"/>
      <c r="B1248" s="958"/>
      <c r="C1248" s="958"/>
      <c r="D1248" s="958"/>
      <c r="E1248" s="958"/>
      <c r="F1248" s="958"/>
      <c r="G1248" s="958"/>
      <c r="H1248" s="958"/>
      <c r="I1248" s="958"/>
      <c r="J1248" s="958"/>
      <c r="K1248" s="958"/>
    </row>
    <row r="1249" spans="1:12" x14ac:dyDescent="0.2">
      <c r="A1249" s="959" t="s">
        <v>1</v>
      </c>
      <c r="B1249" s="960" t="s">
        <v>2</v>
      </c>
      <c r="C1249" s="961" t="s">
        <v>3</v>
      </c>
      <c r="D1249" s="959" t="s">
        <v>4</v>
      </c>
      <c r="E1249" s="960" t="s">
        <v>5</v>
      </c>
      <c r="F1249" s="960" t="s">
        <v>6</v>
      </c>
      <c r="G1249" s="960"/>
      <c r="H1249" s="960" t="s">
        <v>7</v>
      </c>
      <c r="I1249" s="960"/>
      <c r="J1249" s="959" t="s">
        <v>8</v>
      </c>
      <c r="K1249" s="961" t="s">
        <v>9</v>
      </c>
    </row>
    <row r="1250" spans="1:12" ht="42" x14ac:dyDescent="0.2">
      <c r="A1250" s="959"/>
      <c r="B1250" s="1058"/>
      <c r="C1250" s="972"/>
      <c r="D1250" s="961"/>
      <c r="E1250" s="1058"/>
      <c r="F1250" s="312" t="s">
        <v>10</v>
      </c>
      <c r="G1250" s="290" t="s">
        <v>11</v>
      </c>
      <c r="H1250" s="303" t="s">
        <v>12</v>
      </c>
      <c r="I1250" s="290" t="s">
        <v>13</v>
      </c>
      <c r="J1250" s="961"/>
      <c r="K1250" s="972"/>
    </row>
    <row r="1251" spans="1:12" ht="84" x14ac:dyDescent="0.2">
      <c r="A1251" s="133">
        <v>1</v>
      </c>
      <c r="B1251" s="507" t="s">
        <v>1205</v>
      </c>
      <c r="C1251" s="713">
        <v>304950</v>
      </c>
      <c r="D1251" s="713">
        <v>301956</v>
      </c>
      <c r="E1251" s="306" t="s">
        <v>25</v>
      </c>
      <c r="F1251" s="311" t="s">
        <v>1206</v>
      </c>
      <c r="G1251" s="713">
        <v>286888.33</v>
      </c>
      <c r="H1251" s="306" t="s">
        <v>1206</v>
      </c>
      <c r="I1251" s="713">
        <v>286888.33</v>
      </c>
      <c r="J1251" s="306" t="s">
        <v>69</v>
      </c>
      <c r="K1251" s="507" t="s">
        <v>1207</v>
      </c>
    </row>
    <row r="1252" spans="1:12" ht="84" x14ac:dyDescent="0.2">
      <c r="A1252" s="133">
        <v>2</v>
      </c>
      <c r="B1252" s="68" t="s">
        <v>1208</v>
      </c>
      <c r="C1252" s="714">
        <v>45000</v>
      </c>
      <c r="D1252" s="714">
        <v>45000</v>
      </c>
      <c r="E1252" s="175" t="s">
        <v>25</v>
      </c>
      <c r="F1252" s="70" t="s">
        <v>1209</v>
      </c>
      <c r="G1252" s="714">
        <v>45000</v>
      </c>
      <c r="H1252" s="70" t="s">
        <v>1209</v>
      </c>
      <c r="I1252" s="175">
        <v>45000</v>
      </c>
      <c r="J1252" s="175" t="s">
        <v>69</v>
      </c>
      <c r="K1252" s="869" t="s">
        <v>1210</v>
      </c>
    </row>
    <row r="1253" spans="1:12" ht="84" x14ac:dyDescent="0.2">
      <c r="A1253" s="133">
        <v>3</v>
      </c>
      <c r="B1253" s="507" t="s">
        <v>1211</v>
      </c>
      <c r="C1253" s="713">
        <v>8000000</v>
      </c>
      <c r="D1253" s="713">
        <v>7994226</v>
      </c>
      <c r="E1253" s="306" t="s">
        <v>25</v>
      </c>
      <c r="F1253" s="311" t="s">
        <v>1212</v>
      </c>
      <c r="G1253" s="713">
        <v>7980000</v>
      </c>
      <c r="H1253" s="306" t="s">
        <v>1212</v>
      </c>
      <c r="I1253" s="713">
        <v>7978545</v>
      </c>
      <c r="J1253" s="306" t="s">
        <v>69</v>
      </c>
      <c r="K1253" s="507" t="s">
        <v>1213</v>
      </c>
    </row>
    <row r="1254" spans="1:12" ht="84" x14ac:dyDescent="0.2">
      <c r="A1254" s="133">
        <v>4</v>
      </c>
      <c r="B1254" s="68" t="s">
        <v>1214</v>
      </c>
      <c r="C1254" s="714">
        <v>459030</v>
      </c>
      <c r="D1254" s="714">
        <v>454384</v>
      </c>
      <c r="E1254" s="175" t="s">
        <v>25</v>
      </c>
      <c r="F1254" s="70" t="s">
        <v>1215</v>
      </c>
      <c r="G1254" s="714">
        <v>431664.8</v>
      </c>
      <c r="H1254" s="70" t="s">
        <v>1215</v>
      </c>
      <c r="I1254" s="175">
        <v>431664.8</v>
      </c>
      <c r="J1254" s="175" t="s">
        <v>69</v>
      </c>
      <c r="K1254" s="869" t="s">
        <v>1216</v>
      </c>
    </row>
    <row r="1255" spans="1:12" ht="147" x14ac:dyDescent="0.2">
      <c r="A1255" s="133">
        <v>5</v>
      </c>
      <c r="B1255" s="134" t="s">
        <v>1217</v>
      </c>
      <c r="C1255" s="715">
        <v>17655000</v>
      </c>
      <c r="D1255" s="715">
        <v>17118689</v>
      </c>
      <c r="E1255" s="136" t="s">
        <v>564</v>
      </c>
      <c r="F1255" s="320" t="s">
        <v>1218</v>
      </c>
      <c r="G1255" s="716" t="s">
        <v>1219</v>
      </c>
      <c r="H1255" s="135" t="s">
        <v>641</v>
      </c>
      <c r="I1255" s="136">
        <v>9991038</v>
      </c>
      <c r="J1255" s="136" t="s">
        <v>26</v>
      </c>
      <c r="K1255" s="870" t="s">
        <v>1220</v>
      </c>
    </row>
    <row r="1256" spans="1:12" x14ac:dyDescent="0.2">
      <c r="A1256" s="42"/>
      <c r="B1256" s="181"/>
      <c r="C1256" s="502"/>
      <c r="D1256" s="502"/>
      <c r="E1256" s="500"/>
      <c r="F1256" s="348"/>
      <c r="G1256" s="720"/>
      <c r="H1256" s="25"/>
      <c r="I1256" s="500"/>
      <c r="J1256" s="500"/>
      <c r="K1256" s="499"/>
    </row>
    <row r="1257" spans="1:12" ht="21.75" thickBot="1" x14ac:dyDescent="0.25">
      <c r="A1257" s="42"/>
      <c r="B1257" s="181"/>
      <c r="C1257" s="502"/>
      <c r="D1257" s="502"/>
      <c r="E1257" s="500"/>
      <c r="F1257" s="348"/>
      <c r="G1257" s="720"/>
      <c r="H1257" s="25"/>
      <c r="I1257" s="500"/>
      <c r="J1257" s="500"/>
      <c r="K1257" s="499"/>
    </row>
    <row r="1258" spans="1:12" ht="21.75" thickBot="1" x14ac:dyDescent="0.4">
      <c r="A1258" s="905">
        <v>1</v>
      </c>
      <c r="B1258" s="899" t="s">
        <v>1292</v>
      </c>
      <c r="C1258" s="902">
        <v>77101632</v>
      </c>
      <c r="D1258" s="902">
        <v>71369856</v>
      </c>
      <c r="E1258" s="905" t="s">
        <v>806</v>
      </c>
      <c r="F1258" s="784" t="s">
        <v>1293</v>
      </c>
      <c r="G1258" s="785">
        <v>71647200</v>
      </c>
      <c r="H1258" s="899" t="s">
        <v>1294</v>
      </c>
      <c r="I1258" s="902">
        <v>71346744</v>
      </c>
      <c r="J1258" s="899" t="s">
        <v>809</v>
      </c>
      <c r="K1258" s="905" t="s">
        <v>1295</v>
      </c>
      <c r="L1258" s="908">
        <v>244448</v>
      </c>
    </row>
    <row r="1259" spans="1:12" ht="21.75" thickBot="1" x14ac:dyDescent="0.4">
      <c r="A1259" s="906"/>
      <c r="B1259" s="900"/>
      <c r="C1259" s="903"/>
      <c r="D1259" s="903"/>
      <c r="E1259" s="906"/>
      <c r="F1259" s="786" t="s">
        <v>1294</v>
      </c>
      <c r="G1259" s="787">
        <v>71369856</v>
      </c>
      <c r="H1259" s="900"/>
      <c r="I1259" s="903"/>
      <c r="J1259" s="900"/>
      <c r="K1259" s="906"/>
      <c r="L1259" s="909"/>
    </row>
    <row r="1260" spans="1:12" ht="21.75" thickBot="1" x14ac:dyDescent="0.4">
      <c r="A1260" s="906"/>
      <c r="B1260" s="900"/>
      <c r="C1260" s="903"/>
      <c r="D1260" s="903"/>
      <c r="E1260" s="906"/>
      <c r="F1260" s="786" t="s">
        <v>1296</v>
      </c>
      <c r="G1260" s="787">
        <v>71439192</v>
      </c>
      <c r="H1260" s="900"/>
      <c r="I1260" s="903"/>
      <c r="J1260" s="900"/>
      <c r="K1260" s="906"/>
      <c r="L1260" s="909"/>
    </row>
    <row r="1261" spans="1:12" ht="21.75" thickBot="1" x14ac:dyDescent="0.4">
      <c r="A1261" s="906"/>
      <c r="B1261" s="900"/>
      <c r="C1261" s="903"/>
      <c r="D1261" s="903"/>
      <c r="E1261" s="906"/>
      <c r="F1261" s="786" t="s">
        <v>1297</v>
      </c>
      <c r="G1261" s="787">
        <v>71883335.299999997</v>
      </c>
      <c r="H1261" s="900"/>
      <c r="I1261" s="903"/>
      <c r="J1261" s="900"/>
      <c r="K1261" s="906"/>
      <c r="L1261" s="909"/>
    </row>
    <row r="1262" spans="1:12" ht="21.75" thickBot="1" x14ac:dyDescent="0.4">
      <c r="A1262" s="907"/>
      <c r="B1262" s="901"/>
      <c r="C1262" s="904"/>
      <c r="D1262" s="904"/>
      <c r="E1262" s="907"/>
      <c r="F1262" s="786" t="s">
        <v>225</v>
      </c>
      <c r="G1262" s="787">
        <v>71600976</v>
      </c>
      <c r="H1262" s="901"/>
      <c r="I1262" s="904"/>
      <c r="J1262" s="901"/>
      <c r="K1262" s="907"/>
      <c r="L1262" s="910"/>
    </row>
    <row r="1263" spans="1:12" ht="21.75" thickBot="1" x14ac:dyDescent="0.4">
      <c r="A1263" s="905">
        <v>2</v>
      </c>
      <c r="B1263" s="899" t="s">
        <v>1298</v>
      </c>
      <c r="C1263" s="902">
        <v>2194497.2400000002</v>
      </c>
      <c r="D1263" s="902">
        <v>2031917.16</v>
      </c>
      <c r="E1263" s="905" t="s">
        <v>806</v>
      </c>
      <c r="F1263" s="786" t="s">
        <v>1299</v>
      </c>
      <c r="G1263" s="787">
        <v>2050417.46</v>
      </c>
      <c r="H1263" s="899" t="s">
        <v>1299</v>
      </c>
      <c r="I1263" s="902">
        <v>2031917.16</v>
      </c>
      <c r="J1263" s="899" t="s">
        <v>809</v>
      </c>
      <c r="K1263" s="905" t="s">
        <v>1300</v>
      </c>
      <c r="L1263" s="908">
        <v>244449</v>
      </c>
    </row>
    <row r="1264" spans="1:12" ht="42.75" thickBot="1" x14ac:dyDescent="0.4">
      <c r="A1264" s="906"/>
      <c r="B1264" s="900"/>
      <c r="C1264" s="903"/>
      <c r="D1264" s="903"/>
      <c r="E1264" s="906"/>
      <c r="F1264" s="786" t="s">
        <v>1301</v>
      </c>
      <c r="G1264" s="787">
        <v>2438283.9</v>
      </c>
      <c r="H1264" s="900"/>
      <c r="I1264" s="903"/>
      <c r="J1264" s="900"/>
      <c r="K1264" s="906"/>
      <c r="L1264" s="909"/>
    </row>
    <row r="1265" spans="1:12" s="430" customFormat="1" ht="21" customHeight="1" thickBot="1" x14ac:dyDescent="0.4">
      <c r="A1265" s="906"/>
      <c r="B1265" s="900"/>
      <c r="C1265" s="903"/>
      <c r="D1265" s="903"/>
      <c r="E1265" s="906"/>
      <c r="F1265" s="786" t="s">
        <v>1302</v>
      </c>
      <c r="G1265" s="787">
        <v>2336704.73</v>
      </c>
      <c r="H1265" s="900"/>
      <c r="I1265" s="903"/>
      <c r="J1265" s="900"/>
      <c r="K1265" s="906"/>
      <c r="L1265" s="909"/>
    </row>
    <row r="1266" spans="1:12" s="430" customFormat="1" ht="21.75" thickBot="1" x14ac:dyDescent="0.4">
      <c r="A1266" s="907"/>
      <c r="B1266" s="901"/>
      <c r="C1266" s="904"/>
      <c r="D1266" s="904"/>
      <c r="E1266" s="907"/>
      <c r="F1266" s="786" t="s">
        <v>1303</v>
      </c>
      <c r="G1266" s="787">
        <v>2377330.2799999998</v>
      </c>
      <c r="H1266" s="901"/>
      <c r="I1266" s="904"/>
      <c r="J1266" s="901"/>
      <c r="K1266" s="907"/>
      <c r="L1266" s="910"/>
    </row>
    <row r="1267" spans="1:12" s="430" customFormat="1" ht="61.5" customHeight="1" thickBot="1" x14ac:dyDescent="0.4">
      <c r="A1267" s="905">
        <v>3</v>
      </c>
      <c r="B1267" s="899" t="s">
        <v>1304</v>
      </c>
      <c r="C1267" s="902">
        <v>409092800.39999998</v>
      </c>
      <c r="D1267" s="902">
        <v>409092800.39999998</v>
      </c>
      <c r="E1267" s="905" t="s">
        <v>806</v>
      </c>
      <c r="F1267" s="788" t="s">
        <v>1305</v>
      </c>
      <c r="G1267" s="787">
        <v>242109000</v>
      </c>
      <c r="H1267" s="899" t="s">
        <v>1305</v>
      </c>
      <c r="I1267" s="902">
        <v>241867080</v>
      </c>
      <c r="J1267" s="899" t="s">
        <v>809</v>
      </c>
      <c r="K1267" s="905" t="s">
        <v>1306</v>
      </c>
      <c r="L1267" s="908">
        <v>244463</v>
      </c>
    </row>
    <row r="1268" spans="1:12" s="430" customFormat="1" ht="21.75" thickBot="1" x14ac:dyDescent="0.4">
      <c r="A1268" s="906"/>
      <c r="B1268" s="900"/>
      <c r="C1268" s="903"/>
      <c r="D1268" s="903"/>
      <c r="E1268" s="906"/>
      <c r="F1268" s="786" t="s">
        <v>1307</v>
      </c>
      <c r="G1268" s="787">
        <v>266539140</v>
      </c>
      <c r="H1268" s="900"/>
      <c r="I1268" s="903"/>
      <c r="J1268" s="900"/>
      <c r="K1268" s="906"/>
      <c r="L1268" s="909"/>
    </row>
    <row r="1269" spans="1:12" ht="21.75" thickBot="1" x14ac:dyDescent="0.4">
      <c r="A1269" s="906"/>
      <c r="B1269" s="900"/>
      <c r="C1269" s="903"/>
      <c r="D1269" s="903"/>
      <c r="E1269" s="906"/>
      <c r="F1269" s="786" t="s">
        <v>1308</v>
      </c>
      <c r="G1269" s="787">
        <v>242222400</v>
      </c>
      <c r="H1269" s="901"/>
      <c r="I1269" s="904"/>
      <c r="J1269" s="901"/>
      <c r="K1269" s="907"/>
      <c r="L1269" s="910"/>
    </row>
    <row r="1270" spans="1:12" ht="61.5" customHeight="1" thickBot="1" x14ac:dyDescent="0.4">
      <c r="A1270" s="906"/>
      <c r="B1270" s="900"/>
      <c r="C1270" s="903"/>
      <c r="D1270" s="903"/>
      <c r="E1270" s="906"/>
      <c r="F1270" s="786" t="s">
        <v>1305</v>
      </c>
      <c r="G1270" s="787">
        <v>166709340</v>
      </c>
      <c r="H1270" s="899" t="s">
        <v>1305</v>
      </c>
      <c r="I1270" s="902">
        <v>166542760.80000001</v>
      </c>
      <c r="J1270" s="899" t="s">
        <v>809</v>
      </c>
      <c r="K1270" s="905" t="s">
        <v>1309</v>
      </c>
      <c r="L1270" s="908">
        <v>244463</v>
      </c>
    </row>
    <row r="1271" spans="1:12" ht="21.75" thickBot="1" x14ac:dyDescent="0.4">
      <c r="A1271" s="906"/>
      <c r="B1271" s="900"/>
      <c r="C1271" s="903"/>
      <c r="D1271" s="903"/>
      <c r="E1271" s="906"/>
      <c r="F1271" s="786" t="s">
        <v>1307</v>
      </c>
      <c r="G1271" s="787">
        <v>183531236.40000001</v>
      </c>
      <c r="H1271" s="900"/>
      <c r="I1271" s="903"/>
      <c r="J1271" s="900"/>
      <c r="K1271" s="906"/>
      <c r="L1271" s="909"/>
    </row>
    <row r="1272" spans="1:12" ht="21.75" thickBot="1" x14ac:dyDescent="0.4">
      <c r="A1272" s="907"/>
      <c r="B1272" s="901"/>
      <c r="C1272" s="904"/>
      <c r="D1272" s="904"/>
      <c r="E1272" s="907"/>
      <c r="F1272" s="786" t="s">
        <v>1308</v>
      </c>
      <c r="G1272" s="787">
        <v>166787424</v>
      </c>
      <c r="H1272" s="901"/>
      <c r="I1272" s="904"/>
      <c r="J1272" s="901"/>
      <c r="K1272" s="907"/>
      <c r="L1272" s="910"/>
    </row>
    <row r="1273" spans="1:12" ht="42.75" thickBot="1" x14ac:dyDescent="0.4">
      <c r="A1273" s="905">
        <v>4</v>
      </c>
      <c r="B1273" s="899" t="s">
        <v>1310</v>
      </c>
      <c r="C1273" s="902">
        <v>532325</v>
      </c>
      <c r="D1273" s="902">
        <v>395579</v>
      </c>
      <c r="E1273" s="905" t="s">
        <v>806</v>
      </c>
      <c r="F1273" s="786" t="s">
        <v>1311</v>
      </c>
      <c r="G1273" s="787">
        <v>9202</v>
      </c>
      <c r="H1273" s="899" t="s">
        <v>1311</v>
      </c>
      <c r="I1273" s="902">
        <v>269533</v>
      </c>
      <c r="J1273" s="899" t="s">
        <v>809</v>
      </c>
      <c r="K1273" s="905" t="s">
        <v>1312</v>
      </c>
      <c r="L1273" s="908">
        <v>244419</v>
      </c>
    </row>
    <row r="1274" spans="1:12" ht="21" customHeight="1" thickBot="1" x14ac:dyDescent="0.4">
      <c r="A1274" s="906"/>
      <c r="B1274" s="900"/>
      <c r="C1274" s="903"/>
      <c r="D1274" s="903"/>
      <c r="E1274" s="906"/>
      <c r="F1274" s="786" t="s">
        <v>1311</v>
      </c>
      <c r="G1274" s="787">
        <v>5136</v>
      </c>
      <c r="H1274" s="900"/>
      <c r="I1274" s="903"/>
      <c r="J1274" s="900"/>
      <c r="K1274" s="906"/>
      <c r="L1274" s="909"/>
    </row>
    <row r="1275" spans="1:12" ht="21.75" thickBot="1" x14ac:dyDescent="0.4">
      <c r="A1275" s="906"/>
      <c r="B1275" s="900"/>
      <c r="C1275" s="903"/>
      <c r="D1275" s="903"/>
      <c r="E1275" s="906"/>
      <c r="F1275" s="786" t="s">
        <v>1313</v>
      </c>
      <c r="G1275" s="787">
        <v>29130.75</v>
      </c>
      <c r="H1275" s="900"/>
      <c r="I1275" s="903"/>
      <c r="J1275" s="900"/>
      <c r="K1275" s="906"/>
      <c r="L1275" s="909"/>
    </row>
    <row r="1276" spans="1:12" ht="42.75" thickBot="1" x14ac:dyDescent="0.4">
      <c r="A1276" s="906"/>
      <c r="B1276" s="900"/>
      <c r="C1276" s="903"/>
      <c r="D1276" s="903"/>
      <c r="E1276" s="906"/>
      <c r="F1276" s="786" t="s">
        <v>1311</v>
      </c>
      <c r="G1276" s="787">
        <v>23540</v>
      </c>
      <c r="H1276" s="900"/>
      <c r="I1276" s="903"/>
      <c r="J1276" s="900"/>
      <c r="K1276" s="906"/>
      <c r="L1276" s="909"/>
    </row>
    <row r="1277" spans="1:12" ht="42.75" thickBot="1" x14ac:dyDescent="0.4">
      <c r="A1277" s="906"/>
      <c r="B1277" s="900"/>
      <c r="C1277" s="903"/>
      <c r="D1277" s="903"/>
      <c r="E1277" s="906"/>
      <c r="F1277" s="786" t="s">
        <v>1311</v>
      </c>
      <c r="G1277" s="787">
        <v>4815</v>
      </c>
      <c r="H1277" s="900"/>
      <c r="I1277" s="903"/>
      <c r="J1277" s="900"/>
      <c r="K1277" s="906"/>
      <c r="L1277" s="909"/>
    </row>
    <row r="1278" spans="1:12" ht="42.75" thickBot="1" x14ac:dyDescent="0.4">
      <c r="A1278" s="906"/>
      <c r="B1278" s="900"/>
      <c r="C1278" s="903"/>
      <c r="D1278" s="903"/>
      <c r="E1278" s="906"/>
      <c r="F1278" s="786" t="s">
        <v>1311</v>
      </c>
      <c r="G1278" s="787">
        <v>126046</v>
      </c>
      <c r="H1278" s="900"/>
      <c r="I1278" s="903"/>
      <c r="J1278" s="900"/>
      <c r="K1278" s="906"/>
      <c r="L1278" s="909"/>
    </row>
    <row r="1279" spans="1:12" ht="21.75" thickBot="1" x14ac:dyDescent="0.4">
      <c r="A1279" s="906"/>
      <c r="B1279" s="900"/>
      <c r="C1279" s="903"/>
      <c r="D1279" s="903"/>
      <c r="E1279" s="906"/>
      <c r="F1279" s="786" t="s">
        <v>1313</v>
      </c>
      <c r="G1279" s="787">
        <v>53585.599999999999</v>
      </c>
      <c r="H1279" s="900"/>
      <c r="I1279" s="903"/>
      <c r="J1279" s="900"/>
      <c r="K1279" s="906"/>
      <c r="L1279" s="909"/>
    </row>
    <row r="1280" spans="1:12" ht="21" customHeight="1" thickBot="1" x14ac:dyDescent="0.4">
      <c r="A1280" s="906"/>
      <c r="B1280" s="900"/>
      <c r="C1280" s="903"/>
      <c r="D1280" s="903"/>
      <c r="E1280" s="906"/>
      <c r="F1280" s="786" t="s">
        <v>1311</v>
      </c>
      <c r="G1280" s="787">
        <v>51360</v>
      </c>
      <c r="H1280" s="900"/>
      <c r="I1280" s="903"/>
      <c r="J1280" s="900"/>
      <c r="K1280" s="906"/>
      <c r="L1280" s="909"/>
    </row>
    <row r="1281" spans="1:12" ht="21.75" thickBot="1" x14ac:dyDescent="0.4">
      <c r="A1281" s="906"/>
      <c r="B1281" s="900"/>
      <c r="C1281" s="903"/>
      <c r="D1281" s="903"/>
      <c r="E1281" s="906"/>
      <c r="F1281" s="786" t="s">
        <v>1313</v>
      </c>
      <c r="G1281" s="787">
        <v>19099.5</v>
      </c>
      <c r="H1281" s="900"/>
      <c r="I1281" s="903"/>
      <c r="J1281" s="900"/>
      <c r="K1281" s="906"/>
      <c r="L1281" s="909"/>
    </row>
    <row r="1282" spans="1:12" ht="42.75" thickBot="1" x14ac:dyDescent="0.4">
      <c r="A1282" s="906"/>
      <c r="B1282" s="900"/>
      <c r="C1282" s="903"/>
      <c r="D1282" s="903"/>
      <c r="E1282" s="906"/>
      <c r="F1282" s="786" t="s">
        <v>1311</v>
      </c>
      <c r="G1282" s="787">
        <v>15408</v>
      </c>
      <c r="H1282" s="900"/>
      <c r="I1282" s="903"/>
      <c r="J1282" s="900"/>
      <c r="K1282" s="906"/>
      <c r="L1282" s="909"/>
    </row>
    <row r="1283" spans="1:12" ht="42.75" thickBot="1" x14ac:dyDescent="0.4">
      <c r="A1283" s="906"/>
      <c r="B1283" s="900"/>
      <c r="C1283" s="903"/>
      <c r="D1283" s="903"/>
      <c r="E1283" s="906"/>
      <c r="F1283" s="786" t="s">
        <v>1314</v>
      </c>
      <c r="G1283" s="787">
        <v>135660</v>
      </c>
      <c r="H1283" s="900"/>
      <c r="I1283" s="903"/>
      <c r="J1283" s="900"/>
      <c r="K1283" s="906"/>
      <c r="L1283" s="909"/>
    </row>
    <row r="1284" spans="1:12" ht="42.75" thickBot="1" x14ac:dyDescent="0.4">
      <c r="A1284" s="907"/>
      <c r="B1284" s="901"/>
      <c r="C1284" s="904"/>
      <c r="D1284" s="904"/>
      <c r="E1284" s="907"/>
      <c r="F1284" s="786" t="s">
        <v>1311</v>
      </c>
      <c r="G1284" s="787">
        <v>160072</v>
      </c>
      <c r="H1284" s="901"/>
      <c r="I1284" s="904"/>
      <c r="J1284" s="901"/>
      <c r="K1284" s="907"/>
      <c r="L1284" s="910"/>
    </row>
    <row r="1285" spans="1:12" ht="42.75" customHeight="1" thickBot="1" x14ac:dyDescent="0.4">
      <c r="A1285" s="905">
        <v>5</v>
      </c>
      <c r="B1285" s="899" t="s">
        <v>1315</v>
      </c>
      <c r="C1285" s="902">
        <v>11235000</v>
      </c>
      <c r="D1285" s="902">
        <v>11030759.23</v>
      </c>
      <c r="E1285" s="905" t="s">
        <v>806</v>
      </c>
      <c r="F1285" s="786" t="s">
        <v>1316</v>
      </c>
      <c r="G1285" s="787">
        <v>9415893</v>
      </c>
      <c r="H1285" s="899" t="s">
        <v>1317</v>
      </c>
      <c r="I1285" s="902">
        <v>7932980</v>
      </c>
      <c r="J1285" s="899" t="s">
        <v>809</v>
      </c>
      <c r="K1285" s="905" t="s">
        <v>1318</v>
      </c>
      <c r="L1285" s="908">
        <v>244466</v>
      </c>
    </row>
    <row r="1286" spans="1:12" ht="21" customHeight="1" thickBot="1" x14ac:dyDescent="0.4">
      <c r="A1286" s="906"/>
      <c r="B1286" s="900"/>
      <c r="C1286" s="903"/>
      <c r="D1286" s="903"/>
      <c r="E1286" s="906"/>
      <c r="F1286" s="786" t="s">
        <v>1319</v>
      </c>
      <c r="G1286" s="787">
        <v>14311250</v>
      </c>
      <c r="H1286" s="900"/>
      <c r="I1286" s="903"/>
      <c r="J1286" s="900"/>
      <c r="K1286" s="906"/>
      <c r="L1286" s="909"/>
    </row>
    <row r="1287" spans="1:12" ht="21.75" thickBot="1" x14ac:dyDescent="0.4">
      <c r="A1287" s="906"/>
      <c r="B1287" s="900"/>
      <c r="C1287" s="903"/>
      <c r="D1287" s="903"/>
      <c r="E1287" s="906"/>
      <c r="F1287" s="786" t="s">
        <v>1320</v>
      </c>
      <c r="G1287" s="787">
        <v>7499790.5</v>
      </c>
      <c r="H1287" s="900"/>
      <c r="I1287" s="903"/>
      <c r="J1287" s="900"/>
      <c r="K1287" s="906"/>
      <c r="L1287" s="909"/>
    </row>
    <row r="1288" spans="1:12" ht="42.75" thickBot="1" x14ac:dyDescent="0.4">
      <c r="A1288" s="906"/>
      <c r="B1288" s="900"/>
      <c r="C1288" s="903"/>
      <c r="D1288" s="903"/>
      <c r="E1288" s="906"/>
      <c r="F1288" s="786" t="s">
        <v>1317</v>
      </c>
      <c r="G1288" s="787">
        <v>7935000</v>
      </c>
      <c r="H1288" s="900"/>
      <c r="I1288" s="903"/>
      <c r="J1288" s="900"/>
      <c r="K1288" s="906"/>
      <c r="L1288" s="909"/>
    </row>
    <row r="1289" spans="1:12" ht="21.75" thickBot="1" x14ac:dyDescent="0.4">
      <c r="A1289" s="907"/>
      <c r="B1289" s="901"/>
      <c r="C1289" s="904"/>
      <c r="D1289" s="904"/>
      <c r="E1289" s="907"/>
      <c r="F1289" s="786" t="s">
        <v>1321</v>
      </c>
      <c r="G1289" s="787">
        <v>8340000</v>
      </c>
      <c r="H1289" s="901"/>
      <c r="I1289" s="904"/>
      <c r="J1289" s="901"/>
      <c r="K1289" s="907"/>
      <c r="L1289" s="910"/>
    </row>
    <row r="1290" spans="1:12" ht="21.75" thickBot="1" x14ac:dyDescent="0.4">
      <c r="A1290" s="905">
        <v>6</v>
      </c>
      <c r="B1290" s="899" t="s">
        <v>1322</v>
      </c>
      <c r="C1290" s="902">
        <v>49282488</v>
      </c>
      <c r="D1290" s="902">
        <v>45611532</v>
      </c>
      <c r="E1290" s="905" t="s">
        <v>806</v>
      </c>
      <c r="F1290" s="786" t="s">
        <v>1293</v>
      </c>
      <c r="G1290" s="787">
        <v>45908136</v>
      </c>
      <c r="H1290" s="899" t="s">
        <v>1296</v>
      </c>
      <c r="I1290" s="902">
        <v>45557604</v>
      </c>
      <c r="J1290" s="899" t="s">
        <v>809</v>
      </c>
      <c r="K1290" s="905" t="s">
        <v>1322</v>
      </c>
      <c r="L1290" s="908">
        <v>244441</v>
      </c>
    </row>
    <row r="1291" spans="1:12" ht="21.75" thickBot="1" x14ac:dyDescent="0.4">
      <c r="A1291" s="906"/>
      <c r="B1291" s="900"/>
      <c r="C1291" s="903"/>
      <c r="D1291" s="903"/>
      <c r="E1291" s="906"/>
      <c r="F1291" s="786" t="s">
        <v>1294</v>
      </c>
      <c r="G1291" s="787">
        <v>45700128</v>
      </c>
      <c r="H1291" s="900"/>
      <c r="I1291" s="903"/>
      <c r="J1291" s="900"/>
      <c r="K1291" s="906"/>
      <c r="L1291" s="909"/>
    </row>
    <row r="1292" spans="1:12" ht="21" customHeight="1" thickBot="1" x14ac:dyDescent="0.4">
      <c r="A1292" s="906"/>
      <c r="B1292" s="900"/>
      <c r="C1292" s="903"/>
      <c r="D1292" s="903"/>
      <c r="E1292" s="906"/>
      <c r="F1292" s="786" t="s">
        <v>1296</v>
      </c>
      <c r="G1292" s="787">
        <v>45557604</v>
      </c>
      <c r="H1292" s="900"/>
      <c r="I1292" s="903"/>
      <c r="J1292" s="900"/>
      <c r="K1292" s="906"/>
      <c r="L1292" s="909"/>
    </row>
    <row r="1293" spans="1:12" ht="21.75" thickBot="1" x14ac:dyDescent="0.4">
      <c r="A1293" s="906"/>
      <c r="B1293" s="900"/>
      <c r="C1293" s="903"/>
      <c r="D1293" s="903"/>
      <c r="E1293" s="906"/>
      <c r="F1293" s="786" t="s">
        <v>1297</v>
      </c>
      <c r="G1293" s="787">
        <v>45946656</v>
      </c>
      <c r="H1293" s="900"/>
      <c r="I1293" s="903"/>
      <c r="J1293" s="900"/>
      <c r="K1293" s="906"/>
      <c r="L1293" s="909"/>
    </row>
    <row r="1294" spans="1:12" ht="21.75" thickBot="1" x14ac:dyDescent="0.4">
      <c r="A1294" s="907"/>
      <c r="B1294" s="901"/>
      <c r="C1294" s="904"/>
      <c r="D1294" s="904"/>
      <c r="E1294" s="907"/>
      <c r="F1294" s="786" t="s">
        <v>225</v>
      </c>
      <c r="G1294" s="787">
        <v>45800280</v>
      </c>
      <c r="H1294" s="901"/>
      <c r="I1294" s="904"/>
      <c r="J1294" s="901"/>
      <c r="K1294" s="907"/>
      <c r="L1294" s="910"/>
    </row>
    <row r="1295" spans="1:12" ht="21.75" thickBot="1" x14ac:dyDescent="0.4">
      <c r="A1295" s="905">
        <v>7</v>
      </c>
      <c r="B1295" s="899" t="s">
        <v>1323</v>
      </c>
      <c r="C1295" s="902">
        <v>24544944</v>
      </c>
      <c r="D1295" s="902">
        <v>22692132</v>
      </c>
      <c r="E1295" s="905" t="s">
        <v>806</v>
      </c>
      <c r="F1295" s="786" t="s">
        <v>225</v>
      </c>
      <c r="G1295" s="787">
        <v>22692132</v>
      </c>
      <c r="H1295" s="899" t="s">
        <v>225</v>
      </c>
      <c r="I1295" s="902">
        <v>22692132</v>
      </c>
      <c r="J1295" s="899" t="s">
        <v>809</v>
      </c>
      <c r="K1295" s="905" t="s">
        <v>1323</v>
      </c>
      <c r="L1295" s="908">
        <v>244469</v>
      </c>
    </row>
    <row r="1296" spans="1:12" ht="21.75" thickBot="1" x14ac:dyDescent="0.4">
      <c r="A1296" s="906"/>
      <c r="B1296" s="900"/>
      <c r="C1296" s="903"/>
      <c r="D1296" s="903"/>
      <c r="E1296" s="906"/>
      <c r="F1296" s="786" t="s">
        <v>1294</v>
      </c>
      <c r="G1296" s="787">
        <v>22803840</v>
      </c>
      <c r="H1296" s="900"/>
      <c r="I1296" s="903"/>
      <c r="J1296" s="900"/>
      <c r="K1296" s="906"/>
      <c r="L1296" s="909"/>
    </row>
    <row r="1297" spans="1:12" ht="21.75" thickBot="1" x14ac:dyDescent="0.4">
      <c r="A1297" s="906"/>
      <c r="B1297" s="900"/>
      <c r="C1297" s="903"/>
      <c r="D1297" s="903"/>
      <c r="E1297" s="906"/>
      <c r="F1297" s="786" t="s">
        <v>1296</v>
      </c>
      <c r="G1297" s="787">
        <v>22865472</v>
      </c>
      <c r="H1297" s="900"/>
      <c r="I1297" s="903"/>
      <c r="J1297" s="900"/>
      <c r="K1297" s="906"/>
      <c r="L1297" s="909"/>
    </row>
    <row r="1298" spans="1:12" ht="21.75" thickBot="1" x14ac:dyDescent="0.4">
      <c r="A1298" s="906"/>
      <c r="B1298" s="900"/>
      <c r="C1298" s="903"/>
      <c r="D1298" s="903"/>
      <c r="E1298" s="906"/>
      <c r="F1298" s="786" t="s">
        <v>1297</v>
      </c>
      <c r="G1298" s="787">
        <v>23142816</v>
      </c>
      <c r="H1298" s="900"/>
      <c r="I1298" s="903"/>
      <c r="J1298" s="900"/>
      <c r="K1298" s="906"/>
      <c r="L1298" s="909"/>
    </row>
    <row r="1299" spans="1:12" ht="21.75" thickBot="1" x14ac:dyDescent="0.4">
      <c r="A1299" s="907"/>
      <c r="B1299" s="901"/>
      <c r="C1299" s="904"/>
      <c r="D1299" s="904"/>
      <c r="E1299" s="907"/>
      <c r="F1299" s="786" t="s">
        <v>1293</v>
      </c>
      <c r="G1299" s="787">
        <v>23150520</v>
      </c>
      <c r="H1299" s="901"/>
      <c r="I1299" s="904"/>
      <c r="J1299" s="901"/>
      <c r="K1299" s="907"/>
      <c r="L1299" s="910"/>
    </row>
    <row r="1300" spans="1:12" ht="42.75" thickBot="1" x14ac:dyDescent="0.25">
      <c r="A1300" s="789">
        <v>8</v>
      </c>
      <c r="B1300" s="788" t="s">
        <v>1324</v>
      </c>
      <c r="C1300" s="790">
        <v>91656.2</v>
      </c>
      <c r="D1300" s="790">
        <v>91656.2</v>
      </c>
      <c r="E1300" s="791" t="s">
        <v>1325</v>
      </c>
      <c r="F1300" s="788" t="s">
        <v>1326</v>
      </c>
      <c r="G1300" s="790">
        <v>91656.2</v>
      </c>
      <c r="H1300" s="788" t="s">
        <v>1326</v>
      </c>
      <c r="I1300" s="790">
        <v>91656.2</v>
      </c>
      <c r="J1300" s="788" t="s">
        <v>69</v>
      </c>
      <c r="K1300" s="792">
        <v>3300074584</v>
      </c>
      <c r="L1300" s="793">
        <v>244441</v>
      </c>
    </row>
    <row r="1301" spans="1:12" ht="42.75" thickBot="1" x14ac:dyDescent="0.25">
      <c r="A1301" s="789">
        <v>9</v>
      </c>
      <c r="B1301" s="788" t="s">
        <v>1327</v>
      </c>
      <c r="C1301" s="790">
        <v>455049.6</v>
      </c>
      <c r="D1301" s="790">
        <v>455049.6</v>
      </c>
      <c r="E1301" s="791" t="s">
        <v>1325</v>
      </c>
      <c r="F1301" s="788" t="s">
        <v>1328</v>
      </c>
      <c r="G1301" s="790">
        <v>455049.6</v>
      </c>
      <c r="H1301" s="788" t="s">
        <v>1328</v>
      </c>
      <c r="I1301" s="790">
        <v>455049.6</v>
      </c>
      <c r="J1301" s="788" t="s">
        <v>69</v>
      </c>
      <c r="K1301" s="792">
        <v>3300074623</v>
      </c>
      <c r="L1301" s="793">
        <v>244446</v>
      </c>
    </row>
    <row r="1302" spans="1:12" ht="42.75" thickBot="1" x14ac:dyDescent="0.25">
      <c r="A1302" s="789">
        <v>10</v>
      </c>
      <c r="B1302" s="788" t="s">
        <v>1329</v>
      </c>
      <c r="C1302" s="790">
        <v>490969.5</v>
      </c>
      <c r="D1302" s="790">
        <v>490969.5</v>
      </c>
      <c r="E1302" s="791" t="s">
        <v>1325</v>
      </c>
      <c r="F1302" s="788" t="s">
        <v>1330</v>
      </c>
      <c r="G1302" s="790">
        <v>490969.5</v>
      </c>
      <c r="H1302" s="788" t="s">
        <v>1330</v>
      </c>
      <c r="I1302" s="790">
        <v>490969.5</v>
      </c>
      <c r="J1302" s="788" t="s">
        <v>69</v>
      </c>
      <c r="K1302" s="792">
        <v>3300074604</v>
      </c>
      <c r="L1302" s="793">
        <v>244442</v>
      </c>
    </row>
    <row r="1303" spans="1:12" ht="42.75" thickBot="1" x14ac:dyDescent="0.25">
      <c r="A1303" s="789">
        <v>11</v>
      </c>
      <c r="B1303" s="788" t="s">
        <v>1331</v>
      </c>
      <c r="C1303" s="790">
        <v>497336</v>
      </c>
      <c r="D1303" s="790">
        <v>497336</v>
      </c>
      <c r="E1303" s="791" t="s">
        <v>1325</v>
      </c>
      <c r="F1303" s="788" t="s">
        <v>1330</v>
      </c>
      <c r="G1303" s="790">
        <v>497336</v>
      </c>
      <c r="H1303" s="788" t="s">
        <v>1330</v>
      </c>
      <c r="I1303" s="790">
        <v>497336</v>
      </c>
      <c r="J1303" s="788" t="s">
        <v>69</v>
      </c>
      <c r="K1303" s="792">
        <v>3300074786</v>
      </c>
      <c r="L1303" s="793">
        <v>244463</v>
      </c>
    </row>
    <row r="1304" spans="1:12" ht="42.75" thickBot="1" x14ac:dyDescent="0.25">
      <c r="A1304" s="789">
        <v>12</v>
      </c>
      <c r="B1304" s="788" t="s">
        <v>1332</v>
      </c>
      <c r="C1304" s="790">
        <v>494382.8</v>
      </c>
      <c r="D1304" s="790">
        <v>494382.8</v>
      </c>
      <c r="E1304" s="791" t="s">
        <v>1325</v>
      </c>
      <c r="F1304" s="788" t="s">
        <v>1301</v>
      </c>
      <c r="G1304" s="790">
        <v>494382.8</v>
      </c>
      <c r="H1304" s="788" t="s">
        <v>1301</v>
      </c>
      <c r="I1304" s="790">
        <v>494382.8</v>
      </c>
      <c r="J1304" s="788" t="s">
        <v>69</v>
      </c>
      <c r="K1304" s="792">
        <v>3300074788</v>
      </c>
      <c r="L1304" s="793">
        <v>244463</v>
      </c>
    </row>
    <row r="1305" spans="1:12" ht="42.75" thickBot="1" x14ac:dyDescent="0.25">
      <c r="A1305" s="789">
        <v>13</v>
      </c>
      <c r="B1305" s="788" t="s">
        <v>1333</v>
      </c>
      <c r="C1305" s="790">
        <v>480943.6</v>
      </c>
      <c r="D1305" s="790">
        <v>480943.6</v>
      </c>
      <c r="E1305" s="791" t="s">
        <v>1325</v>
      </c>
      <c r="F1305" s="788" t="s">
        <v>1302</v>
      </c>
      <c r="G1305" s="790">
        <v>480943.6</v>
      </c>
      <c r="H1305" s="788" t="s">
        <v>1302</v>
      </c>
      <c r="I1305" s="790">
        <v>480943.6</v>
      </c>
      <c r="J1305" s="788" t="s">
        <v>69</v>
      </c>
      <c r="K1305" s="792">
        <v>3300074802</v>
      </c>
      <c r="L1305" s="793">
        <v>244466</v>
      </c>
    </row>
    <row r="1306" spans="1:12" x14ac:dyDescent="0.2">
      <c r="A1306" s="1276"/>
      <c r="B1306" s="1277"/>
      <c r="C1306" s="1278"/>
      <c r="D1306" s="1278"/>
      <c r="E1306" s="1276"/>
      <c r="F1306" s="1277"/>
      <c r="G1306" s="1278"/>
      <c r="H1306" s="1277"/>
      <c r="I1306" s="1278"/>
      <c r="J1306" s="1277"/>
      <c r="K1306" s="1279"/>
      <c r="L1306" s="1280"/>
    </row>
    <row r="1307" spans="1:12" x14ac:dyDescent="0.2">
      <c r="A1307" s="1276"/>
      <c r="B1307" s="1277"/>
      <c r="C1307" s="1278"/>
      <c r="D1307" s="1278"/>
      <c r="E1307" s="1276"/>
      <c r="F1307" s="1277"/>
      <c r="G1307" s="1278"/>
      <c r="H1307" s="1277"/>
      <c r="I1307" s="1278"/>
      <c r="J1307" s="1277"/>
      <c r="K1307" s="1279"/>
      <c r="L1307" s="1280"/>
    </row>
    <row r="1308" spans="1:12" x14ac:dyDescent="0.2">
      <c r="A1308" s="1276"/>
      <c r="B1308" s="1277"/>
      <c r="C1308" s="1278"/>
      <c r="D1308" s="1278"/>
      <c r="E1308" s="1276"/>
      <c r="F1308" s="1277"/>
      <c r="G1308" s="1278"/>
      <c r="H1308" s="1277"/>
      <c r="I1308" s="1278"/>
      <c r="J1308" s="1277"/>
      <c r="K1308" s="1279"/>
      <c r="L1308" s="1280"/>
    </row>
    <row r="1309" spans="1:12" x14ac:dyDescent="0.2">
      <c r="A1309" s="1276"/>
      <c r="B1309" s="1277"/>
      <c r="C1309" s="1278"/>
      <c r="D1309" s="1278"/>
      <c r="E1309" s="1276"/>
      <c r="F1309" s="1277"/>
      <c r="G1309" s="1278"/>
      <c r="H1309" s="1277"/>
      <c r="I1309" s="1278"/>
      <c r="J1309" s="1277"/>
      <c r="K1309" s="1279"/>
      <c r="L1309" s="1280"/>
    </row>
    <row r="1310" spans="1:12" x14ac:dyDescent="0.2">
      <c r="A1310" s="1276"/>
      <c r="B1310" s="1277"/>
      <c r="C1310" s="1278"/>
      <c r="D1310" s="1278"/>
      <c r="E1310" s="1276"/>
      <c r="F1310" s="1277"/>
      <c r="G1310" s="1278"/>
      <c r="H1310" s="1277"/>
      <c r="I1310" s="1278"/>
      <c r="J1310" s="1277"/>
      <c r="K1310" s="1279"/>
      <c r="L1310" s="1280"/>
    </row>
    <row r="1311" spans="1:12" x14ac:dyDescent="0.2">
      <c r="A1311" s="1276"/>
      <c r="B1311" s="1277"/>
      <c r="C1311" s="1278"/>
      <c r="D1311" s="1278"/>
      <c r="E1311" s="1276"/>
      <c r="F1311" s="1277"/>
      <c r="G1311" s="1278"/>
      <c r="H1311" s="1277"/>
      <c r="I1311" s="1278"/>
      <c r="J1311" s="1277"/>
      <c r="K1311" s="1279"/>
      <c r="L1311" s="1280"/>
    </row>
    <row r="1312" spans="1:12" x14ac:dyDescent="0.2">
      <c r="A1312" s="1276"/>
      <c r="B1312" s="1277"/>
      <c r="C1312" s="1278"/>
      <c r="D1312" s="1278"/>
      <c r="E1312" s="1276"/>
      <c r="F1312" s="1277"/>
      <c r="G1312" s="1278"/>
      <c r="H1312" s="1277"/>
      <c r="I1312" s="1278"/>
      <c r="J1312" s="1277"/>
      <c r="K1312" s="1279"/>
      <c r="L1312" s="1280"/>
    </row>
    <row r="1313" spans="1:11" ht="24" x14ac:dyDescent="0.2">
      <c r="A1313" s="949" t="s">
        <v>102</v>
      </c>
      <c r="B1313" s="950"/>
      <c r="C1313" s="950"/>
      <c r="D1313" s="950"/>
      <c r="E1313" s="950"/>
      <c r="F1313" s="950"/>
      <c r="G1313" s="950"/>
      <c r="H1313" s="950"/>
      <c r="I1313" s="950"/>
      <c r="J1313" s="950"/>
      <c r="K1313" s="950"/>
    </row>
    <row r="1314" spans="1:11" x14ac:dyDescent="0.2">
      <c r="A1314" s="951" t="s">
        <v>1</v>
      </c>
      <c r="B1314" s="952" t="s">
        <v>62</v>
      </c>
      <c r="C1314" s="953" t="s">
        <v>1221</v>
      </c>
      <c r="D1314" s="953" t="s">
        <v>4</v>
      </c>
      <c r="E1314" s="951" t="s">
        <v>606</v>
      </c>
      <c r="F1314" s="954" t="s">
        <v>46</v>
      </c>
      <c r="G1314" s="954"/>
      <c r="H1314" s="951" t="s">
        <v>607</v>
      </c>
      <c r="I1314" s="951"/>
      <c r="J1314" s="951" t="s">
        <v>8</v>
      </c>
      <c r="K1314" s="951" t="s">
        <v>608</v>
      </c>
    </row>
    <row r="1315" spans="1:11" x14ac:dyDescent="0.2">
      <c r="A1315" s="951"/>
      <c r="B1315" s="952"/>
      <c r="C1315" s="953"/>
      <c r="D1315" s="953"/>
      <c r="E1315" s="951"/>
      <c r="F1315" s="954"/>
      <c r="G1315" s="954"/>
      <c r="H1315" s="951"/>
      <c r="I1315" s="951"/>
      <c r="J1315" s="951"/>
      <c r="K1315" s="951"/>
    </row>
    <row r="1316" spans="1:11" x14ac:dyDescent="0.2">
      <c r="A1316" s="951"/>
      <c r="B1316" s="952"/>
      <c r="C1316" s="953"/>
      <c r="D1316" s="953"/>
      <c r="E1316" s="951"/>
      <c r="F1316" s="951" t="s">
        <v>10</v>
      </c>
      <c r="G1316" s="951" t="s">
        <v>11</v>
      </c>
      <c r="H1316" s="951" t="s">
        <v>12</v>
      </c>
      <c r="I1316" s="953" t="s">
        <v>13</v>
      </c>
      <c r="J1316" s="951"/>
      <c r="K1316" s="951"/>
    </row>
    <row r="1317" spans="1:11" x14ac:dyDescent="0.2">
      <c r="A1317" s="951"/>
      <c r="B1317" s="952"/>
      <c r="C1317" s="953"/>
      <c r="D1317" s="953"/>
      <c r="E1317" s="951"/>
      <c r="F1317" s="951"/>
      <c r="G1317" s="951"/>
      <c r="H1317" s="951"/>
      <c r="I1317" s="953"/>
      <c r="J1317" s="951"/>
      <c r="K1317" s="951"/>
    </row>
    <row r="1318" spans="1:11" ht="144" x14ac:dyDescent="0.2">
      <c r="A1318" s="735">
        <v>1</v>
      </c>
      <c r="B1318" s="736" t="s">
        <v>1222</v>
      </c>
      <c r="C1318" s="737">
        <f t="shared" ref="C1318:C1322" si="11">D1318/107*100</f>
        <v>111485.98130841121</v>
      </c>
      <c r="D1318" s="737">
        <v>119290</v>
      </c>
      <c r="E1318" s="735" t="s">
        <v>25</v>
      </c>
      <c r="F1318" s="738" t="s">
        <v>1223</v>
      </c>
      <c r="G1318" s="737">
        <v>119290</v>
      </c>
      <c r="H1318" s="738" t="s">
        <v>1223</v>
      </c>
      <c r="I1318" s="737">
        <v>119290</v>
      </c>
      <c r="J1318" s="739" t="s">
        <v>69</v>
      </c>
      <c r="K1318" s="739" t="s">
        <v>1224</v>
      </c>
    </row>
    <row r="1319" spans="1:11" ht="120" x14ac:dyDescent="0.2">
      <c r="A1319" s="735">
        <v>2</v>
      </c>
      <c r="B1319" s="736" t="s">
        <v>1225</v>
      </c>
      <c r="C1319" s="737">
        <f t="shared" si="11"/>
        <v>103666.35514018692</v>
      </c>
      <c r="D1319" s="737">
        <v>110923</v>
      </c>
      <c r="E1319" s="735" t="s">
        <v>25</v>
      </c>
      <c r="F1319" s="738" t="s">
        <v>1226</v>
      </c>
      <c r="G1319" s="737">
        <v>110923</v>
      </c>
      <c r="H1319" s="738" t="s">
        <v>1226</v>
      </c>
      <c r="I1319" s="737">
        <v>110923</v>
      </c>
      <c r="J1319" s="739" t="s">
        <v>69</v>
      </c>
      <c r="K1319" s="739" t="s">
        <v>1227</v>
      </c>
    </row>
    <row r="1320" spans="1:11" ht="120" x14ac:dyDescent="0.2">
      <c r="A1320" s="735">
        <v>3</v>
      </c>
      <c r="B1320" s="736" t="s">
        <v>1228</v>
      </c>
      <c r="C1320" s="737">
        <f t="shared" si="11"/>
        <v>441014.953271028</v>
      </c>
      <c r="D1320" s="737">
        <v>471886</v>
      </c>
      <c r="E1320" s="735" t="s">
        <v>25</v>
      </c>
      <c r="F1320" s="738" t="s">
        <v>645</v>
      </c>
      <c r="G1320" s="737">
        <v>471886</v>
      </c>
      <c r="H1320" s="738" t="s">
        <v>645</v>
      </c>
      <c r="I1320" s="737">
        <v>471886</v>
      </c>
      <c r="J1320" s="739" t="s">
        <v>69</v>
      </c>
      <c r="K1320" s="739" t="s">
        <v>1229</v>
      </c>
    </row>
    <row r="1321" spans="1:11" ht="96" x14ac:dyDescent="0.2">
      <c r="A1321" s="735">
        <v>4</v>
      </c>
      <c r="B1321" s="736" t="s">
        <v>1230</v>
      </c>
      <c r="C1321" s="737">
        <f t="shared" si="11"/>
        <v>23550</v>
      </c>
      <c r="D1321" s="737">
        <v>25198.5</v>
      </c>
      <c r="E1321" s="735" t="s">
        <v>25</v>
      </c>
      <c r="F1321" s="738" t="s">
        <v>1231</v>
      </c>
      <c r="G1321" s="737">
        <v>25198.5</v>
      </c>
      <c r="H1321" s="738" t="s">
        <v>1231</v>
      </c>
      <c r="I1321" s="737">
        <v>25198.5</v>
      </c>
      <c r="J1321" s="739" t="s">
        <v>69</v>
      </c>
      <c r="K1321" s="739" t="s">
        <v>1232</v>
      </c>
    </row>
    <row r="1322" spans="1:11" ht="96" x14ac:dyDescent="0.2">
      <c r="A1322" s="735">
        <v>5</v>
      </c>
      <c r="B1322" s="736" t="s">
        <v>1233</v>
      </c>
      <c r="C1322" s="737">
        <f t="shared" si="11"/>
        <v>16250</v>
      </c>
      <c r="D1322" s="737">
        <v>17387.5</v>
      </c>
      <c r="E1322" s="735" t="s">
        <v>25</v>
      </c>
      <c r="F1322" s="738" t="s">
        <v>1234</v>
      </c>
      <c r="G1322" s="737">
        <v>17387.5</v>
      </c>
      <c r="H1322" s="738" t="s">
        <v>1234</v>
      </c>
      <c r="I1322" s="737">
        <v>17387.5</v>
      </c>
      <c r="J1322" s="739" t="s">
        <v>69</v>
      </c>
      <c r="K1322" s="739" t="s">
        <v>1235</v>
      </c>
    </row>
    <row r="1323" spans="1:11" ht="24" x14ac:dyDescent="0.2">
      <c r="A1323" s="928">
        <v>6</v>
      </c>
      <c r="B1323" s="931" t="s">
        <v>1236</v>
      </c>
      <c r="C1323" s="934">
        <f>D1323/107*100</f>
        <v>9252336.4485981315</v>
      </c>
      <c r="D1323" s="937">
        <v>9900000</v>
      </c>
      <c r="E1323" s="940" t="s">
        <v>628</v>
      </c>
      <c r="F1323" s="740" t="s">
        <v>1237</v>
      </c>
      <c r="G1323" s="741">
        <v>5690000</v>
      </c>
      <c r="H1323" s="940" t="s">
        <v>1237</v>
      </c>
      <c r="I1323" s="943">
        <v>5690000</v>
      </c>
      <c r="J1323" s="940" t="s">
        <v>26</v>
      </c>
      <c r="K1323" s="946" t="s">
        <v>1238</v>
      </c>
    </row>
    <row r="1324" spans="1:11" ht="24" x14ac:dyDescent="0.2">
      <c r="A1324" s="929"/>
      <c r="B1324" s="932"/>
      <c r="C1324" s="935"/>
      <c r="D1324" s="938"/>
      <c r="E1324" s="941"/>
      <c r="F1324" s="742" t="s">
        <v>565</v>
      </c>
      <c r="G1324" s="743">
        <v>5887999</v>
      </c>
      <c r="H1324" s="941"/>
      <c r="I1324" s="944"/>
      <c r="J1324" s="941"/>
      <c r="K1324" s="947"/>
    </row>
    <row r="1325" spans="1:11" ht="24" x14ac:dyDescent="0.2">
      <c r="A1325" s="929"/>
      <c r="B1325" s="932"/>
      <c r="C1325" s="935"/>
      <c r="D1325" s="938"/>
      <c r="E1325" s="941"/>
      <c r="F1325" s="742" t="s">
        <v>223</v>
      </c>
      <c r="G1325" s="743">
        <v>6000000</v>
      </c>
      <c r="H1325" s="941"/>
      <c r="I1325" s="944"/>
      <c r="J1325" s="941"/>
      <c r="K1325" s="947"/>
    </row>
    <row r="1326" spans="1:11" ht="48" x14ac:dyDescent="0.2">
      <c r="A1326" s="929"/>
      <c r="B1326" s="932"/>
      <c r="C1326" s="935"/>
      <c r="D1326" s="938"/>
      <c r="E1326" s="941"/>
      <c r="F1326" s="742" t="s">
        <v>1239</v>
      </c>
      <c r="G1326" s="743">
        <v>6945945</v>
      </c>
      <c r="H1326" s="941"/>
      <c r="I1326" s="944"/>
      <c r="J1326" s="941"/>
      <c r="K1326" s="947"/>
    </row>
    <row r="1327" spans="1:11" ht="24" x14ac:dyDescent="0.2">
      <c r="A1327" s="929"/>
      <c r="B1327" s="932"/>
      <c r="C1327" s="935"/>
      <c r="D1327" s="938"/>
      <c r="E1327" s="941"/>
      <c r="F1327" s="742"/>
      <c r="G1327" s="743"/>
      <c r="H1327" s="941"/>
      <c r="I1327" s="944"/>
      <c r="J1327" s="941"/>
      <c r="K1327" s="947"/>
    </row>
    <row r="1328" spans="1:11" ht="24" x14ac:dyDescent="0.2">
      <c r="A1328" s="930"/>
      <c r="B1328" s="933"/>
      <c r="C1328" s="936"/>
      <c r="D1328" s="939"/>
      <c r="E1328" s="942"/>
      <c r="F1328" s="744"/>
      <c r="G1328" s="745"/>
      <c r="H1328" s="942"/>
      <c r="I1328" s="945"/>
      <c r="J1328" s="942"/>
      <c r="K1328" s="948"/>
    </row>
    <row r="1329" spans="1:11" ht="24" x14ac:dyDescent="0.2">
      <c r="A1329" s="928">
        <v>7</v>
      </c>
      <c r="B1329" s="931" t="s">
        <v>1240</v>
      </c>
      <c r="C1329" s="934">
        <f>D1329/107*100</f>
        <v>8873917.757009346</v>
      </c>
      <c r="D1329" s="937">
        <v>9495092</v>
      </c>
      <c r="E1329" s="940" t="s">
        <v>628</v>
      </c>
      <c r="F1329" s="740"/>
      <c r="G1329" s="741"/>
      <c r="H1329" s="940" t="s">
        <v>1241</v>
      </c>
      <c r="I1329" s="943">
        <v>6543210</v>
      </c>
      <c r="J1329" s="940" t="s">
        <v>1242</v>
      </c>
      <c r="K1329" s="946" t="s">
        <v>1243</v>
      </c>
    </row>
    <row r="1330" spans="1:11" ht="24" x14ac:dyDescent="0.2">
      <c r="A1330" s="929"/>
      <c r="B1330" s="932"/>
      <c r="C1330" s="935"/>
      <c r="D1330" s="938"/>
      <c r="E1330" s="941"/>
      <c r="F1330" s="742"/>
      <c r="G1330" s="743"/>
      <c r="H1330" s="941"/>
      <c r="I1330" s="944"/>
      <c r="J1330" s="941"/>
      <c r="K1330" s="947"/>
    </row>
    <row r="1331" spans="1:11" ht="24" x14ac:dyDescent="0.2">
      <c r="A1331" s="929"/>
      <c r="B1331" s="932"/>
      <c r="C1331" s="935"/>
      <c r="D1331" s="938"/>
      <c r="E1331" s="941"/>
      <c r="F1331" s="742" t="s">
        <v>1241</v>
      </c>
      <c r="G1331" s="743">
        <v>6543210</v>
      </c>
      <c r="H1331" s="941"/>
      <c r="I1331" s="944"/>
      <c r="J1331" s="941"/>
      <c r="K1331" s="947"/>
    </row>
    <row r="1332" spans="1:11" ht="24" x14ac:dyDescent="0.2">
      <c r="A1332" s="929"/>
      <c r="B1332" s="932"/>
      <c r="C1332" s="935"/>
      <c r="D1332" s="938"/>
      <c r="E1332" s="941"/>
      <c r="F1332" s="742"/>
      <c r="G1332" s="743"/>
      <c r="H1332" s="941"/>
      <c r="I1332" s="944"/>
      <c r="J1332" s="941"/>
      <c r="K1332" s="947"/>
    </row>
    <row r="1333" spans="1:11" ht="24" x14ac:dyDescent="0.2">
      <c r="A1333" s="929"/>
      <c r="B1333" s="932"/>
      <c r="C1333" s="935"/>
      <c r="D1333" s="938"/>
      <c r="E1333" s="941"/>
      <c r="F1333" s="742"/>
      <c r="G1333" s="743"/>
      <c r="H1333" s="941"/>
      <c r="I1333" s="944"/>
      <c r="J1333" s="941"/>
      <c r="K1333" s="947"/>
    </row>
    <row r="1334" spans="1:11" ht="24" x14ac:dyDescent="0.2">
      <c r="A1334" s="930"/>
      <c r="B1334" s="933"/>
      <c r="C1334" s="936"/>
      <c r="D1334" s="939"/>
      <c r="E1334" s="942"/>
      <c r="F1334" s="744"/>
      <c r="G1334" s="745"/>
      <c r="H1334" s="942"/>
      <c r="I1334" s="945"/>
      <c r="J1334" s="942"/>
      <c r="K1334" s="948"/>
    </row>
    <row r="1335" spans="1:11" ht="24" x14ac:dyDescent="0.2">
      <c r="A1335" s="928">
        <v>8</v>
      </c>
      <c r="B1335" s="931" t="s">
        <v>1244</v>
      </c>
      <c r="C1335" s="934">
        <f>D1335/107*100</f>
        <v>510487.85046728974</v>
      </c>
      <c r="D1335" s="937">
        <v>546222</v>
      </c>
      <c r="E1335" s="940" t="s">
        <v>628</v>
      </c>
      <c r="F1335" s="740" t="s">
        <v>699</v>
      </c>
      <c r="G1335" s="741">
        <v>269998</v>
      </c>
      <c r="H1335" s="940" t="s">
        <v>699</v>
      </c>
      <c r="I1335" s="943">
        <v>269998</v>
      </c>
      <c r="J1335" s="940" t="s">
        <v>26</v>
      </c>
      <c r="K1335" s="946" t="s">
        <v>1245</v>
      </c>
    </row>
    <row r="1336" spans="1:11" ht="24" x14ac:dyDescent="0.2">
      <c r="A1336" s="929"/>
      <c r="B1336" s="932"/>
      <c r="C1336" s="935"/>
      <c r="D1336" s="938"/>
      <c r="E1336" s="941"/>
      <c r="F1336" s="742" t="s">
        <v>1246</v>
      </c>
      <c r="G1336" s="743">
        <v>289000</v>
      </c>
      <c r="H1336" s="941"/>
      <c r="I1336" s="944"/>
      <c r="J1336" s="941"/>
      <c r="K1336" s="947"/>
    </row>
    <row r="1337" spans="1:11" ht="24" x14ac:dyDescent="0.2">
      <c r="A1337" s="929"/>
      <c r="B1337" s="932"/>
      <c r="C1337" s="935"/>
      <c r="D1337" s="938"/>
      <c r="E1337" s="941"/>
      <c r="F1337" s="742" t="s">
        <v>1247</v>
      </c>
      <c r="G1337" s="743">
        <v>304885</v>
      </c>
      <c r="H1337" s="941"/>
      <c r="I1337" s="944"/>
      <c r="J1337" s="941"/>
      <c r="K1337" s="947"/>
    </row>
    <row r="1338" spans="1:11" ht="24" x14ac:dyDescent="0.2">
      <c r="A1338" s="929"/>
      <c r="B1338" s="932"/>
      <c r="C1338" s="935"/>
      <c r="D1338" s="938"/>
      <c r="E1338" s="941"/>
      <c r="F1338" s="742" t="s">
        <v>746</v>
      </c>
      <c r="G1338" s="743">
        <v>395000</v>
      </c>
      <c r="H1338" s="941"/>
      <c r="I1338" s="944"/>
      <c r="J1338" s="941"/>
      <c r="K1338" s="947"/>
    </row>
    <row r="1339" spans="1:11" ht="24" x14ac:dyDescent="0.2">
      <c r="A1339" s="929"/>
      <c r="B1339" s="932"/>
      <c r="C1339" s="935"/>
      <c r="D1339" s="938"/>
      <c r="E1339" s="941"/>
      <c r="F1339" s="742" t="s">
        <v>567</v>
      </c>
      <c r="G1339" s="743">
        <v>698523</v>
      </c>
      <c r="H1339" s="941"/>
      <c r="I1339" s="944"/>
      <c r="J1339" s="941"/>
      <c r="K1339" s="947"/>
    </row>
    <row r="1340" spans="1:11" ht="24" x14ac:dyDescent="0.2">
      <c r="A1340" s="930"/>
      <c r="B1340" s="933"/>
      <c r="C1340" s="936"/>
      <c r="D1340" s="939"/>
      <c r="E1340" s="942"/>
      <c r="F1340" s="744"/>
      <c r="G1340" s="745"/>
      <c r="H1340" s="942"/>
      <c r="I1340" s="945"/>
      <c r="J1340" s="942"/>
      <c r="K1340" s="947"/>
    </row>
    <row r="1341" spans="1:11" ht="24" x14ac:dyDescent="0.2">
      <c r="A1341" s="928">
        <v>9</v>
      </c>
      <c r="B1341" s="931" t="s">
        <v>1248</v>
      </c>
      <c r="C1341" s="934">
        <f>D1341/107*100</f>
        <v>748039.25233644864</v>
      </c>
      <c r="D1341" s="937">
        <v>800402</v>
      </c>
      <c r="E1341" s="940" t="s">
        <v>628</v>
      </c>
      <c r="F1341" s="740" t="s">
        <v>1249</v>
      </c>
      <c r="G1341" s="741">
        <v>392000</v>
      </c>
      <c r="H1341" s="940" t="s">
        <v>1250</v>
      </c>
      <c r="I1341" s="943">
        <v>392000</v>
      </c>
      <c r="J1341" s="940" t="s">
        <v>26</v>
      </c>
      <c r="K1341" s="946" t="s">
        <v>1251</v>
      </c>
    </row>
    <row r="1342" spans="1:11" ht="24" x14ac:dyDescent="0.2">
      <c r="A1342" s="929"/>
      <c r="B1342" s="932"/>
      <c r="C1342" s="935"/>
      <c r="D1342" s="938"/>
      <c r="E1342" s="941"/>
      <c r="F1342" s="742" t="s">
        <v>1252</v>
      </c>
      <c r="G1342" s="743">
        <v>393998</v>
      </c>
      <c r="H1342" s="941"/>
      <c r="I1342" s="944"/>
      <c r="J1342" s="941"/>
      <c r="K1342" s="947"/>
    </row>
    <row r="1343" spans="1:11" ht="24" x14ac:dyDescent="0.2">
      <c r="A1343" s="929"/>
      <c r="B1343" s="932"/>
      <c r="C1343" s="935"/>
      <c r="D1343" s="938"/>
      <c r="E1343" s="941"/>
      <c r="F1343" s="742" t="s">
        <v>1253</v>
      </c>
      <c r="G1343" s="743">
        <v>427000</v>
      </c>
      <c r="H1343" s="941"/>
      <c r="I1343" s="944"/>
      <c r="J1343" s="941"/>
      <c r="K1343" s="947"/>
    </row>
    <row r="1344" spans="1:11" ht="24" x14ac:dyDescent="0.2">
      <c r="A1344" s="929"/>
      <c r="B1344" s="932"/>
      <c r="C1344" s="935"/>
      <c r="D1344" s="938"/>
      <c r="E1344" s="941"/>
      <c r="F1344" s="742" t="s">
        <v>1254</v>
      </c>
      <c r="G1344" s="743">
        <v>440000</v>
      </c>
      <c r="H1344" s="941"/>
      <c r="I1344" s="944"/>
      <c r="J1344" s="941"/>
      <c r="K1344" s="947"/>
    </row>
    <row r="1345" spans="1:12" ht="24" x14ac:dyDescent="0.2">
      <c r="A1345" s="929"/>
      <c r="B1345" s="932"/>
      <c r="C1345" s="935"/>
      <c r="D1345" s="938"/>
      <c r="E1345" s="941"/>
      <c r="F1345" s="742" t="s">
        <v>641</v>
      </c>
      <c r="G1345" s="743">
        <v>505555</v>
      </c>
      <c r="H1345" s="941"/>
      <c r="I1345" s="944"/>
      <c r="J1345" s="941"/>
      <c r="K1345" s="947"/>
    </row>
    <row r="1346" spans="1:12" ht="24" x14ac:dyDescent="0.2">
      <c r="A1346" s="929"/>
      <c r="B1346" s="932"/>
      <c r="C1346" s="935"/>
      <c r="D1346" s="938"/>
      <c r="E1346" s="941"/>
      <c r="F1346" s="742" t="s">
        <v>1255</v>
      </c>
      <c r="G1346" s="743">
        <v>510000</v>
      </c>
      <c r="H1346" s="941"/>
      <c r="I1346" s="944"/>
      <c r="J1346" s="941"/>
      <c r="K1346" s="947"/>
    </row>
    <row r="1347" spans="1:12" ht="24" x14ac:dyDescent="0.2">
      <c r="A1347" s="929"/>
      <c r="B1347" s="932"/>
      <c r="C1347" s="935"/>
      <c r="D1347" s="938"/>
      <c r="E1347" s="941"/>
      <c r="F1347" s="742" t="s">
        <v>1201</v>
      </c>
      <c r="G1347" s="743">
        <v>536234</v>
      </c>
      <c r="H1347" s="941"/>
      <c r="I1347" s="944"/>
      <c r="J1347" s="941"/>
      <c r="K1347" s="947"/>
    </row>
    <row r="1348" spans="1:12" ht="24" x14ac:dyDescent="0.2">
      <c r="A1348" s="929"/>
      <c r="B1348" s="932"/>
      <c r="C1348" s="935"/>
      <c r="D1348" s="938"/>
      <c r="E1348" s="941"/>
      <c r="F1348" s="742" t="s">
        <v>253</v>
      </c>
      <c r="G1348" s="743">
        <v>570000</v>
      </c>
      <c r="H1348" s="941"/>
      <c r="I1348" s="944"/>
      <c r="J1348" s="941"/>
      <c r="K1348" s="947"/>
    </row>
    <row r="1349" spans="1:12" ht="24" x14ac:dyDescent="0.2">
      <c r="A1349" s="930"/>
      <c r="B1349" s="933"/>
      <c r="C1349" s="936"/>
      <c r="D1349" s="939"/>
      <c r="E1349" s="942"/>
      <c r="F1349" s="744" t="s">
        <v>1017</v>
      </c>
      <c r="G1349" s="745">
        <v>897597</v>
      </c>
      <c r="H1349" s="942"/>
      <c r="I1349" s="945"/>
      <c r="J1349" s="942"/>
      <c r="K1349" s="947"/>
    </row>
    <row r="1351" spans="1:12" x14ac:dyDescent="0.2">
      <c r="H1351" s="554"/>
    </row>
    <row r="1352" spans="1:12" x14ac:dyDescent="0.2">
      <c r="A1352" s="916" t="s">
        <v>1259</v>
      </c>
      <c r="B1352" s="916"/>
      <c r="C1352" s="916"/>
      <c r="D1352" s="916"/>
      <c r="E1352" s="916"/>
      <c r="F1352" s="916"/>
      <c r="G1352" s="916"/>
      <c r="H1352" s="916"/>
      <c r="I1352" s="916"/>
      <c r="J1352" s="916"/>
      <c r="K1352" s="916"/>
      <c r="L1352" s="746"/>
    </row>
    <row r="1353" spans="1:12" x14ac:dyDescent="0.2">
      <c r="A1353" s="916" t="s">
        <v>1260</v>
      </c>
      <c r="B1353" s="916"/>
      <c r="C1353" s="916"/>
      <c r="D1353" s="916"/>
      <c r="E1353" s="916"/>
      <c r="F1353" s="916"/>
      <c r="G1353" s="916"/>
      <c r="H1353" s="916"/>
      <c r="I1353" s="916"/>
      <c r="J1353" s="916"/>
      <c r="K1353" s="916"/>
      <c r="L1353" s="746"/>
    </row>
    <row r="1354" spans="1:12" x14ac:dyDescent="0.2">
      <c r="A1354" s="916" t="s">
        <v>1261</v>
      </c>
      <c r="B1354" s="916"/>
      <c r="C1354" s="916"/>
      <c r="D1354" s="916"/>
      <c r="E1354" s="916"/>
      <c r="F1354" s="916"/>
      <c r="G1354" s="916"/>
      <c r="H1354" s="916"/>
      <c r="I1354" s="916"/>
      <c r="J1354" s="916"/>
      <c r="K1354" s="916"/>
      <c r="L1354" s="746"/>
    </row>
    <row r="1355" spans="1:12" x14ac:dyDescent="0.2">
      <c r="A1355" s="917" t="s">
        <v>102</v>
      </c>
      <c r="B1355" s="916"/>
      <c r="C1355" s="916"/>
      <c r="D1355" s="916"/>
      <c r="E1355" s="916"/>
      <c r="F1355" s="916"/>
      <c r="G1355" s="916"/>
      <c r="H1355" s="916"/>
      <c r="I1355" s="916"/>
      <c r="J1355" s="916"/>
      <c r="K1355" s="916"/>
      <c r="L1355" s="746"/>
    </row>
    <row r="1356" spans="1:12" x14ac:dyDescent="0.2">
      <c r="A1356" s="747"/>
      <c r="B1356" s="747"/>
      <c r="C1356" s="748"/>
      <c r="D1356" s="747"/>
      <c r="E1356" s="747"/>
      <c r="F1356" s="816"/>
      <c r="G1356" s="747"/>
      <c r="H1356" s="747"/>
      <c r="I1356" s="747"/>
      <c r="J1356" s="747"/>
      <c r="K1356" s="816"/>
      <c r="L1356" s="746"/>
    </row>
    <row r="1357" spans="1:12" x14ac:dyDescent="0.2">
      <c r="A1357" s="918" t="s">
        <v>1</v>
      </c>
      <c r="B1357" s="918" t="s">
        <v>62</v>
      </c>
      <c r="C1357" s="920" t="s">
        <v>63</v>
      </c>
      <c r="D1357" s="922" t="s">
        <v>64</v>
      </c>
      <c r="E1357" s="922" t="s">
        <v>65</v>
      </c>
      <c r="F1357" s="923" t="s">
        <v>6</v>
      </c>
      <c r="G1357" s="923"/>
      <c r="H1357" s="922" t="s">
        <v>7</v>
      </c>
      <c r="I1357" s="922"/>
      <c r="J1357" s="918" t="s">
        <v>8</v>
      </c>
      <c r="K1357" s="924" t="s">
        <v>9</v>
      </c>
      <c r="L1357" s="925"/>
    </row>
    <row r="1358" spans="1:12" x14ac:dyDescent="0.2">
      <c r="A1358" s="919"/>
      <c r="B1358" s="919"/>
      <c r="C1358" s="921"/>
      <c r="D1358" s="922"/>
      <c r="E1358" s="922"/>
      <c r="F1358" s="918" t="s">
        <v>10</v>
      </c>
      <c r="G1358" s="922" t="s">
        <v>11</v>
      </c>
      <c r="H1358" s="922" t="s">
        <v>12</v>
      </c>
      <c r="I1358" s="922" t="s">
        <v>1262</v>
      </c>
      <c r="J1358" s="919"/>
      <c r="K1358" s="926"/>
      <c r="L1358" s="927"/>
    </row>
    <row r="1359" spans="1:12" x14ac:dyDescent="0.2">
      <c r="A1359" s="919"/>
      <c r="B1359" s="919"/>
      <c r="C1359" s="921"/>
      <c r="D1359" s="922"/>
      <c r="E1359" s="922"/>
      <c r="F1359" s="919"/>
      <c r="G1359" s="922"/>
      <c r="H1359" s="922"/>
      <c r="I1359" s="922"/>
      <c r="J1359" s="919"/>
      <c r="K1359" s="926"/>
      <c r="L1359" s="927"/>
    </row>
    <row r="1360" spans="1:12" x14ac:dyDescent="0.2">
      <c r="A1360" s="919"/>
      <c r="B1360" s="919"/>
      <c r="C1360" s="921"/>
      <c r="D1360" s="918"/>
      <c r="E1360" s="918"/>
      <c r="F1360" s="919"/>
      <c r="G1360" s="918"/>
      <c r="H1360" s="918"/>
      <c r="I1360" s="918"/>
      <c r="J1360" s="919"/>
      <c r="K1360" s="926"/>
      <c r="L1360" s="927"/>
    </row>
    <row r="1361" spans="1:12" ht="42" x14ac:dyDescent="0.2">
      <c r="A1361" s="749">
        <v>1</v>
      </c>
      <c r="B1361" s="750" t="s">
        <v>1263</v>
      </c>
      <c r="C1361" s="751">
        <v>9768.0300000000007</v>
      </c>
      <c r="D1361" s="752">
        <v>9768.0300000000007</v>
      </c>
      <c r="E1361" s="753" t="s">
        <v>25</v>
      </c>
      <c r="F1361" s="817" t="s">
        <v>201</v>
      </c>
      <c r="G1361" s="755">
        <v>9768.0300000000007</v>
      </c>
      <c r="H1361" s="754" t="s">
        <v>201</v>
      </c>
      <c r="I1361" s="755">
        <v>9768.0300000000007</v>
      </c>
      <c r="J1361" s="749" t="s">
        <v>69</v>
      </c>
      <c r="K1361" s="756" t="s">
        <v>1264</v>
      </c>
      <c r="L1361" s="756" t="s">
        <v>1265</v>
      </c>
    </row>
    <row r="1362" spans="1:12" x14ac:dyDescent="0.2">
      <c r="A1362" s="757"/>
      <c r="B1362" s="758" t="s">
        <v>1266</v>
      </c>
      <c r="C1362" s="759"/>
      <c r="D1362" s="760"/>
      <c r="E1362" s="761"/>
      <c r="F1362" s="818" t="s">
        <v>1267</v>
      </c>
      <c r="G1362" s="763">
        <v>10011.99</v>
      </c>
      <c r="H1362" s="762"/>
      <c r="I1362" s="763"/>
      <c r="J1362" s="757"/>
      <c r="K1362" s="764"/>
      <c r="L1362" s="764"/>
    </row>
    <row r="1363" spans="1:12" x14ac:dyDescent="0.2">
      <c r="A1363" s="757"/>
      <c r="B1363" s="758"/>
      <c r="C1363" s="759"/>
      <c r="D1363" s="760"/>
      <c r="E1363" s="761"/>
      <c r="F1363" s="818" t="s">
        <v>1268</v>
      </c>
      <c r="G1363" s="763">
        <v>10186.4</v>
      </c>
      <c r="H1363" s="762"/>
      <c r="I1363" s="763"/>
      <c r="J1363" s="757"/>
      <c r="K1363" s="764"/>
      <c r="L1363" s="764"/>
    </row>
    <row r="1364" spans="1:12" x14ac:dyDescent="0.2">
      <c r="A1364" s="757"/>
      <c r="B1364" s="758"/>
      <c r="C1364" s="759"/>
      <c r="D1364" s="760"/>
      <c r="E1364" s="761"/>
      <c r="F1364" s="770"/>
      <c r="G1364" s="765"/>
      <c r="H1364" s="766"/>
      <c r="I1364" s="763"/>
      <c r="J1364" s="757"/>
      <c r="K1364" s="764"/>
      <c r="L1364" s="764"/>
    </row>
    <row r="1365" spans="1:12" ht="42" x14ac:dyDescent="0.2">
      <c r="A1365" s="749">
        <v>2</v>
      </c>
      <c r="B1365" s="750" t="s">
        <v>1269</v>
      </c>
      <c r="C1365" s="751">
        <v>14980</v>
      </c>
      <c r="D1365" s="752">
        <v>14980</v>
      </c>
      <c r="E1365" s="753" t="s">
        <v>25</v>
      </c>
      <c r="F1365" s="768" t="s">
        <v>1270</v>
      </c>
      <c r="G1365" s="767">
        <v>14980</v>
      </c>
      <c r="H1365" s="768" t="s">
        <v>1270</v>
      </c>
      <c r="I1365" s="755">
        <v>14980</v>
      </c>
      <c r="J1365" s="749" t="s">
        <v>69</v>
      </c>
      <c r="K1365" s="756" t="s">
        <v>1271</v>
      </c>
      <c r="L1365" s="756" t="s">
        <v>1272</v>
      </c>
    </row>
    <row r="1366" spans="1:12" x14ac:dyDescent="0.2">
      <c r="A1366" s="757"/>
      <c r="B1366" s="758" t="s">
        <v>1273</v>
      </c>
      <c r="C1366" s="759"/>
      <c r="D1366" s="760"/>
      <c r="E1366" s="761"/>
      <c r="F1366" s="766" t="s">
        <v>1274</v>
      </c>
      <c r="G1366" s="769">
        <v>17120</v>
      </c>
      <c r="H1366" s="766"/>
      <c r="I1366" s="763"/>
      <c r="J1366" s="757"/>
      <c r="K1366" s="764"/>
      <c r="L1366" s="764"/>
    </row>
    <row r="1367" spans="1:12" x14ac:dyDescent="0.2">
      <c r="A1367" s="757"/>
      <c r="B1367" s="758"/>
      <c r="C1367" s="759"/>
      <c r="D1367" s="760"/>
      <c r="E1367" s="761"/>
      <c r="F1367" s="766" t="s">
        <v>1275</v>
      </c>
      <c r="G1367" s="769"/>
      <c r="H1367" s="766"/>
      <c r="I1367" s="763"/>
      <c r="J1367" s="757"/>
      <c r="K1367" s="764"/>
      <c r="L1367" s="764"/>
    </row>
    <row r="1368" spans="1:12" x14ac:dyDescent="0.2">
      <c r="A1368" s="757"/>
      <c r="B1368" s="758"/>
      <c r="C1368" s="759"/>
      <c r="D1368" s="760"/>
      <c r="E1368" s="761"/>
      <c r="F1368" s="766" t="s">
        <v>1276</v>
      </c>
      <c r="G1368" s="769">
        <v>16050</v>
      </c>
      <c r="H1368" s="766"/>
      <c r="I1368" s="763"/>
      <c r="J1368" s="757"/>
      <c r="K1368" s="764"/>
      <c r="L1368" s="764"/>
    </row>
    <row r="1369" spans="1:12" x14ac:dyDescent="0.2">
      <c r="A1369" s="757"/>
      <c r="B1369" s="758"/>
      <c r="C1369" s="759"/>
      <c r="D1369" s="760"/>
      <c r="E1369" s="761"/>
      <c r="F1369" s="766" t="s">
        <v>1277</v>
      </c>
      <c r="G1369" s="769"/>
      <c r="H1369" s="766"/>
      <c r="I1369" s="763"/>
      <c r="J1369" s="757"/>
      <c r="K1369" s="764"/>
      <c r="L1369" s="764"/>
    </row>
    <row r="1370" spans="1:12" x14ac:dyDescent="0.2">
      <c r="A1370" s="770"/>
      <c r="B1370" s="771"/>
      <c r="C1370" s="772"/>
      <c r="D1370" s="773"/>
      <c r="E1370" s="774"/>
      <c r="F1370" s="776"/>
      <c r="G1370" s="775"/>
      <c r="H1370" s="776"/>
      <c r="I1370" s="777"/>
      <c r="J1370" s="770"/>
      <c r="K1370" s="778"/>
      <c r="L1370" s="778"/>
    </row>
    <row r="1371" spans="1:12" ht="42" x14ac:dyDescent="0.2">
      <c r="A1371" s="749">
        <v>3</v>
      </c>
      <c r="B1371" s="750" t="s">
        <v>1278</v>
      </c>
      <c r="C1371" s="751">
        <v>10914</v>
      </c>
      <c r="D1371" s="752">
        <v>10914</v>
      </c>
      <c r="E1371" s="753" t="s">
        <v>25</v>
      </c>
      <c r="F1371" s="768" t="s">
        <v>1279</v>
      </c>
      <c r="G1371" s="779">
        <v>10914</v>
      </c>
      <c r="H1371" s="768" t="s">
        <v>1279</v>
      </c>
      <c r="I1371" s="755">
        <v>10914</v>
      </c>
      <c r="J1371" s="749" t="s">
        <v>69</v>
      </c>
      <c r="K1371" s="756" t="s">
        <v>1280</v>
      </c>
      <c r="L1371" s="756" t="s">
        <v>1281</v>
      </c>
    </row>
    <row r="1372" spans="1:12" x14ac:dyDescent="0.2">
      <c r="A1372" s="757"/>
      <c r="B1372" s="758" t="s">
        <v>1282</v>
      </c>
      <c r="C1372" s="759"/>
      <c r="D1372" s="760"/>
      <c r="E1372" s="761"/>
      <c r="F1372" s="766" t="s">
        <v>1283</v>
      </c>
      <c r="G1372" s="769">
        <v>19795</v>
      </c>
      <c r="H1372" s="766"/>
      <c r="I1372" s="763"/>
      <c r="J1372" s="757"/>
      <c r="K1372" s="764"/>
      <c r="L1372" s="764"/>
    </row>
    <row r="1373" spans="1:12" x14ac:dyDescent="0.2">
      <c r="A1373" s="757"/>
      <c r="B1373" s="758"/>
      <c r="C1373" s="759"/>
      <c r="D1373" s="760"/>
      <c r="E1373" s="761"/>
      <c r="F1373" s="766" t="s">
        <v>1277</v>
      </c>
      <c r="G1373" s="769"/>
      <c r="H1373" s="766"/>
      <c r="I1373" s="763"/>
      <c r="J1373" s="757"/>
      <c r="K1373" s="764"/>
      <c r="L1373" s="764"/>
    </row>
    <row r="1374" spans="1:12" x14ac:dyDescent="0.2">
      <c r="A1374" s="757"/>
      <c r="B1374" s="758"/>
      <c r="C1374" s="759"/>
      <c r="D1374" s="760"/>
      <c r="E1374" s="761"/>
      <c r="F1374" s="766" t="s">
        <v>1284</v>
      </c>
      <c r="G1374" s="769">
        <v>16585</v>
      </c>
      <c r="H1374" s="766"/>
      <c r="I1374" s="763"/>
      <c r="J1374" s="757"/>
      <c r="K1374" s="764"/>
      <c r="L1374" s="764"/>
    </row>
    <row r="1375" spans="1:12" x14ac:dyDescent="0.2">
      <c r="A1375" s="770"/>
      <c r="B1375" s="771"/>
      <c r="C1375" s="772"/>
      <c r="D1375" s="773"/>
      <c r="E1375" s="774"/>
      <c r="F1375" s="770"/>
      <c r="G1375" s="775"/>
      <c r="H1375" s="776"/>
      <c r="I1375" s="777"/>
      <c r="J1375" s="770"/>
      <c r="K1375" s="778"/>
      <c r="L1375" s="778"/>
    </row>
    <row r="1376" spans="1:12" x14ac:dyDescent="0.2">
      <c r="A1376" s="749">
        <v>4</v>
      </c>
      <c r="B1376" s="750" t="s">
        <v>1285</v>
      </c>
      <c r="C1376" s="751">
        <v>18698.25</v>
      </c>
      <c r="D1376" s="752">
        <v>18698.25</v>
      </c>
      <c r="E1376" s="753" t="s">
        <v>25</v>
      </c>
      <c r="F1376" s="768" t="s">
        <v>204</v>
      </c>
      <c r="G1376" s="767">
        <v>18698.25</v>
      </c>
      <c r="H1376" s="768" t="s">
        <v>204</v>
      </c>
      <c r="I1376" s="755">
        <v>18698.25</v>
      </c>
      <c r="J1376" s="749" t="s">
        <v>69</v>
      </c>
      <c r="K1376" s="756" t="s">
        <v>1286</v>
      </c>
      <c r="L1376" s="756" t="s">
        <v>1287</v>
      </c>
    </row>
    <row r="1377" spans="1:12" x14ac:dyDescent="0.2">
      <c r="A1377" s="757"/>
      <c r="B1377" s="758"/>
      <c r="C1377" s="759"/>
      <c r="D1377" s="760"/>
      <c r="E1377" s="761"/>
      <c r="F1377" s="766" t="s">
        <v>1267</v>
      </c>
      <c r="G1377" s="780">
        <v>18997.849999999999</v>
      </c>
      <c r="H1377" s="766"/>
      <c r="I1377" s="763"/>
      <c r="J1377" s="757"/>
      <c r="K1377" s="764"/>
      <c r="L1377" s="764"/>
    </row>
    <row r="1378" spans="1:12" x14ac:dyDescent="0.2">
      <c r="A1378" s="757"/>
      <c r="B1378" s="758"/>
      <c r="C1378" s="759"/>
      <c r="D1378" s="760"/>
      <c r="E1378" s="761"/>
      <c r="F1378" s="766" t="s">
        <v>1268</v>
      </c>
      <c r="G1378" s="780">
        <v>19372.349999999999</v>
      </c>
      <c r="H1378" s="766"/>
      <c r="I1378" s="763"/>
      <c r="J1378" s="757"/>
      <c r="K1378" s="764"/>
      <c r="L1378" s="764"/>
    </row>
    <row r="1379" spans="1:12" x14ac:dyDescent="0.2">
      <c r="A1379" s="770"/>
      <c r="B1379" s="771"/>
      <c r="C1379" s="772"/>
      <c r="D1379" s="773"/>
      <c r="E1379" s="774"/>
      <c r="F1379" s="770"/>
      <c r="G1379" s="775"/>
      <c r="H1379" s="776"/>
      <c r="I1379" s="777"/>
      <c r="J1379" s="770"/>
      <c r="K1379" s="778"/>
      <c r="L1379" s="778"/>
    </row>
    <row r="1380" spans="1:12" ht="42" x14ac:dyDescent="0.2">
      <c r="A1380" s="749">
        <v>5</v>
      </c>
      <c r="B1380" s="750" t="s">
        <v>1288</v>
      </c>
      <c r="C1380" s="751">
        <v>12198</v>
      </c>
      <c r="D1380" s="752">
        <v>12198</v>
      </c>
      <c r="E1380" s="753" t="s">
        <v>25</v>
      </c>
      <c r="F1380" s="768" t="s">
        <v>1279</v>
      </c>
      <c r="G1380" s="767">
        <v>12198</v>
      </c>
      <c r="H1380" s="768"/>
      <c r="I1380" s="755">
        <v>12198</v>
      </c>
      <c r="J1380" s="749" t="s">
        <v>69</v>
      </c>
      <c r="K1380" s="756" t="s">
        <v>1289</v>
      </c>
      <c r="L1380" s="756" t="s">
        <v>1290</v>
      </c>
    </row>
    <row r="1381" spans="1:12" x14ac:dyDescent="0.2">
      <c r="A1381" s="757"/>
      <c r="B1381" s="758" t="s">
        <v>1291</v>
      </c>
      <c r="C1381" s="759"/>
      <c r="D1381" s="760"/>
      <c r="E1381" s="781"/>
      <c r="F1381" s="766" t="s">
        <v>1283</v>
      </c>
      <c r="G1381" s="782">
        <v>16050</v>
      </c>
      <c r="H1381" s="766"/>
      <c r="I1381" s="763"/>
      <c r="J1381" s="757"/>
      <c r="K1381" s="764"/>
      <c r="L1381" s="764"/>
    </row>
    <row r="1382" spans="1:12" x14ac:dyDescent="0.2">
      <c r="A1382" s="757"/>
      <c r="B1382" s="758"/>
      <c r="C1382" s="759"/>
      <c r="D1382" s="760"/>
      <c r="E1382" s="781"/>
      <c r="F1382" s="766" t="s">
        <v>1277</v>
      </c>
      <c r="G1382" s="782"/>
      <c r="H1382" s="766"/>
      <c r="I1382" s="763"/>
      <c r="J1382" s="757"/>
      <c r="K1382" s="764"/>
      <c r="L1382" s="764"/>
    </row>
    <row r="1383" spans="1:12" x14ac:dyDescent="0.2">
      <c r="A1383" s="757"/>
      <c r="B1383" s="758"/>
      <c r="C1383" s="759"/>
      <c r="D1383" s="760"/>
      <c r="E1383" s="781"/>
      <c r="F1383" s="766" t="s">
        <v>1284</v>
      </c>
      <c r="G1383" s="782">
        <v>16050</v>
      </c>
      <c r="H1383" s="766"/>
      <c r="I1383" s="763"/>
      <c r="J1383" s="757"/>
      <c r="K1383" s="764"/>
      <c r="L1383" s="764"/>
    </row>
    <row r="1384" spans="1:12" x14ac:dyDescent="0.2">
      <c r="A1384" s="770"/>
      <c r="B1384" s="771"/>
      <c r="C1384" s="772"/>
      <c r="D1384" s="773"/>
      <c r="E1384" s="774"/>
      <c r="F1384" s="770"/>
      <c r="G1384" s="783"/>
      <c r="H1384" s="776"/>
      <c r="I1384" s="777"/>
      <c r="J1384" s="770"/>
      <c r="K1384" s="778"/>
      <c r="L1384" s="778"/>
    </row>
    <row r="1385" spans="1:12" x14ac:dyDescent="0.2">
      <c r="A1385" s="781"/>
      <c r="B1385" s="819"/>
      <c r="C1385" s="763"/>
      <c r="D1385" s="763"/>
      <c r="E1385" s="781"/>
      <c r="F1385" s="781"/>
      <c r="G1385" s="782"/>
      <c r="H1385" s="819"/>
      <c r="I1385" s="763"/>
      <c r="J1385" s="781"/>
      <c r="K1385" s="820"/>
      <c r="L1385" s="820"/>
    </row>
    <row r="1387" spans="1:12" x14ac:dyDescent="0.2">
      <c r="A1387" s="915" t="s">
        <v>22</v>
      </c>
      <c r="B1387" s="915"/>
      <c r="C1387" s="915"/>
      <c r="D1387" s="915"/>
      <c r="E1387" s="915"/>
      <c r="F1387" s="915"/>
      <c r="G1387" s="915"/>
      <c r="H1387" s="915"/>
      <c r="I1387" s="915"/>
      <c r="J1387" s="915"/>
      <c r="K1387" s="915"/>
      <c r="L1387" s="915"/>
    </row>
    <row r="1388" spans="1:12" x14ac:dyDescent="0.2">
      <c r="A1388" s="897" t="s">
        <v>1347</v>
      </c>
      <c r="B1388" s="897"/>
      <c r="C1388" s="897"/>
      <c r="D1388" s="897"/>
      <c r="E1388" s="897"/>
      <c r="F1388" s="897"/>
      <c r="G1388" s="897"/>
      <c r="H1388" s="897"/>
      <c r="I1388" s="897"/>
      <c r="J1388" s="897"/>
      <c r="K1388" s="897"/>
      <c r="L1388" s="897"/>
    </row>
    <row r="1389" spans="1:12" x14ac:dyDescent="0.2">
      <c r="A1389" s="897" t="s">
        <v>802</v>
      </c>
      <c r="B1389" s="897"/>
      <c r="C1389" s="897"/>
      <c r="D1389" s="897"/>
      <c r="E1389" s="897"/>
      <c r="F1389" s="897"/>
      <c r="G1389" s="897"/>
      <c r="H1389" s="897"/>
      <c r="I1389" s="897"/>
      <c r="J1389" s="897"/>
      <c r="K1389" s="897"/>
      <c r="L1389" s="897"/>
    </row>
    <row r="1390" spans="1:12" ht="147" x14ac:dyDescent="0.2">
      <c r="A1390" s="821">
        <v>1</v>
      </c>
      <c r="B1390" s="824" t="s">
        <v>1292</v>
      </c>
      <c r="C1390" s="827">
        <v>77101632</v>
      </c>
      <c r="D1390" s="827">
        <v>71369856</v>
      </c>
      <c r="E1390" s="824" t="s">
        <v>806</v>
      </c>
      <c r="F1390" s="824" t="s">
        <v>1293</v>
      </c>
      <c r="G1390" s="827">
        <v>71647200</v>
      </c>
      <c r="H1390" s="824" t="s">
        <v>1294</v>
      </c>
      <c r="I1390" s="827">
        <v>71346744</v>
      </c>
      <c r="J1390" s="824" t="s">
        <v>809</v>
      </c>
      <c r="K1390" s="871" t="s">
        <v>1295</v>
      </c>
      <c r="L1390" s="832">
        <v>244448</v>
      </c>
    </row>
    <row r="1391" spans="1:12" x14ac:dyDescent="0.2">
      <c r="A1391" s="822"/>
      <c r="B1391" s="825"/>
      <c r="C1391" s="828"/>
      <c r="D1391" s="828"/>
      <c r="E1391" s="825"/>
      <c r="F1391" s="825" t="s">
        <v>1294</v>
      </c>
      <c r="G1391" s="830">
        <v>71369856</v>
      </c>
      <c r="H1391" s="825"/>
      <c r="I1391" s="828"/>
      <c r="J1391" s="825"/>
      <c r="K1391" s="872"/>
      <c r="L1391" s="822"/>
    </row>
    <row r="1392" spans="1:12" x14ac:dyDescent="0.2">
      <c r="A1392" s="822"/>
      <c r="B1392" s="825"/>
      <c r="C1392" s="828"/>
      <c r="D1392" s="828"/>
      <c r="E1392" s="825"/>
      <c r="F1392" s="825" t="s">
        <v>1296</v>
      </c>
      <c r="G1392" s="830">
        <v>71439192</v>
      </c>
      <c r="H1392" s="825"/>
      <c r="I1392" s="828"/>
      <c r="J1392" s="825"/>
      <c r="K1392" s="872"/>
      <c r="L1392" s="822"/>
    </row>
    <row r="1393" spans="1:12" x14ac:dyDescent="0.2">
      <c r="A1393" s="822"/>
      <c r="B1393" s="825"/>
      <c r="C1393" s="828"/>
      <c r="D1393" s="828"/>
      <c r="E1393" s="825"/>
      <c r="F1393" s="825" t="s">
        <v>1297</v>
      </c>
      <c r="G1393" s="830">
        <v>71883335.299999997</v>
      </c>
      <c r="H1393" s="825"/>
      <c r="I1393" s="828"/>
      <c r="J1393" s="825"/>
      <c r="K1393" s="872"/>
      <c r="L1393" s="822"/>
    </row>
    <row r="1394" spans="1:12" x14ac:dyDescent="0.2">
      <c r="A1394" s="823"/>
      <c r="B1394" s="826"/>
      <c r="C1394" s="829"/>
      <c r="D1394" s="829"/>
      <c r="E1394" s="826"/>
      <c r="F1394" s="826" t="s">
        <v>225</v>
      </c>
      <c r="G1394" s="831">
        <v>71600976</v>
      </c>
      <c r="H1394" s="826"/>
      <c r="I1394" s="829"/>
      <c r="J1394" s="826"/>
      <c r="K1394" s="873"/>
      <c r="L1394" s="823"/>
    </row>
    <row r="1395" spans="1:12" ht="105" x14ac:dyDescent="0.2">
      <c r="A1395" s="833">
        <v>2</v>
      </c>
      <c r="B1395" s="824" t="s">
        <v>1298</v>
      </c>
      <c r="C1395" s="835">
        <v>2194497.2400000002</v>
      </c>
      <c r="D1395" s="827">
        <v>2031917.16</v>
      </c>
      <c r="E1395" s="834" t="s">
        <v>806</v>
      </c>
      <c r="F1395" s="824" t="s">
        <v>1299</v>
      </c>
      <c r="G1395" s="835">
        <v>2050417.46</v>
      </c>
      <c r="H1395" s="824" t="s">
        <v>1299</v>
      </c>
      <c r="I1395" s="835">
        <v>2031917.16</v>
      </c>
      <c r="J1395" s="824" t="s">
        <v>809</v>
      </c>
      <c r="K1395" s="874" t="s">
        <v>1300</v>
      </c>
      <c r="L1395" s="832">
        <v>244449</v>
      </c>
    </row>
    <row r="1396" spans="1:12" ht="42" x14ac:dyDescent="0.2">
      <c r="A1396" s="837"/>
      <c r="B1396" s="825"/>
      <c r="C1396" s="839"/>
      <c r="D1396" s="828"/>
      <c r="E1396" s="838"/>
      <c r="F1396" s="825" t="s">
        <v>1301</v>
      </c>
      <c r="G1396" s="840">
        <v>2438283.9</v>
      </c>
      <c r="H1396" s="825"/>
      <c r="I1396" s="839"/>
      <c r="J1396" s="825"/>
      <c r="K1396" s="875"/>
      <c r="L1396" s="822"/>
    </row>
    <row r="1397" spans="1:12" x14ac:dyDescent="0.2">
      <c r="A1397" s="837"/>
      <c r="B1397" s="825"/>
      <c r="C1397" s="839"/>
      <c r="D1397" s="828"/>
      <c r="E1397" s="838"/>
      <c r="F1397" s="825" t="s">
        <v>1302</v>
      </c>
      <c r="G1397" s="840">
        <v>2336704.73</v>
      </c>
      <c r="H1397" s="825"/>
      <c r="I1397" s="839"/>
      <c r="J1397" s="825"/>
      <c r="K1397" s="875"/>
      <c r="L1397" s="822"/>
    </row>
    <row r="1398" spans="1:12" x14ac:dyDescent="0.2">
      <c r="A1398" s="837"/>
      <c r="B1398" s="825"/>
      <c r="C1398" s="839"/>
      <c r="D1398" s="828"/>
      <c r="E1398" s="838"/>
      <c r="F1398" s="825" t="s">
        <v>1303</v>
      </c>
      <c r="G1398" s="840">
        <v>2377330.2799999998</v>
      </c>
      <c r="H1398" s="825"/>
      <c r="I1398" s="839"/>
      <c r="J1398" s="825"/>
      <c r="K1398" s="875"/>
      <c r="L1398" s="822"/>
    </row>
    <row r="1399" spans="1:12" ht="105" x14ac:dyDescent="0.2">
      <c r="A1399" s="821">
        <v>3</v>
      </c>
      <c r="B1399" s="824" t="s">
        <v>1304</v>
      </c>
      <c r="C1399" s="847">
        <v>409092800.39999998</v>
      </c>
      <c r="D1399" s="827">
        <v>409092800.39999998</v>
      </c>
      <c r="E1399" s="834" t="s">
        <v>806</v>
      </c>
      <c r="F1399" s="824" t="s">
        <v>1305</v>
      </c>
      <c r="G1399" s="835">
        <v>242109000</v>
      </c>
      <c r="H1399" s="824" t="s">
        <v>1305</v>
      </c>
      <c r="I1399" s="835">
        <v>241867080</v>
      </c>
      <c r="J1399" s="824" t="s">
        <v>809</v>
      </c>
      <c r="K1399" s="874" t="s">
        <v>1306</v>
      </c>
      <c r="L1399" s="832">
        <v>244463</v>
      </c>
    </row>
    <row r="1400" spans="1:12" x14ac:dyDescent="0.2">
      <c r="A1400" s="822"/>
      <c r="B1400" s="825"/>
      <c r="C1400" s="848"/>
      <c r="D1400" s="828"/>
      <c r="E1400" s="838"/>
      <c r="F1400" s="825" t="s">
        <v>1307</v>
      </c>
      <c r="G1400" s="840">
        <v>266539140</v>
      </c>
      <c r="H1400" s="825"/>
      <c r="I1400" s="839"/>
      <c r="J1400" s="825"/>
      <c r="K1400" s="875"/>
      <c r="L1400" s="822"/>
    </row>
    <row r="1401" spans="1:12" x14ac:dyDescent="0.2">
      <c r="A1401" s="822"/>
      <c r="B1401" s="825"/>
      <c r="C1401" s="848"/>
      <c r="D1401" s="828"/>
      <c r="E1401" s="838"/>
      <c r="F1401" s="825" t="s">
        <v>1308</v>
      </c>
      <c r="G1401" s="840">
        <v>242222400</v>
      </c>
      <c r="H1401" s="825"/>
      <c r="I1401" s="839"/>
      <c r="J1401" s="825"/>
      <c r="K1401" s="875"/>
      <c r="L1401" s="822"/>
    </row>
    <row r="1402" spans="1:12" ht="105" x14ac:dyDescent="0.2">
      <c r="A1402" s="822"/>
      <c r="B1402" s="825"/>
      <c r="C1402" s="848"/>
      <c r="D1402" s="828"/>
      <c r="E1402" s="838"/>
      <c r="F1402" s="825" t="s">
        <v>1305</v>
      </c>
      <c r="G1402" s="840">
        <v>166709340</v>
      </c>
      <c r="H1402" s="825" t="s">
        <v>1305</v>
      </c>
      <c r="I1402" s="840">
        <v>166542760.80000001</v>
      </c>
      <c r="J1402" s="825" t="s">
        <v>809</v>
      </c>
      <c r="K1402" s="875" t="s">
        <v>1309</v>
      </c>
      <c r="L1402" s="850">
        <v>244463</v>
      </c>
    </row>
    <row r="1403" spans="1:12" x14ac:dyDescent="0.2">
      <c r="A1403" s="822"/>
      <c r="B1403" s="825"/>
      <c r="C1403" s="848"/>
      <c r="D1403" s="828"/>
      <c r="E1403" s="838"/>
      <c r="F1403" s="825" t="s">
        <v>1307</v>
      </c>
      <c r="G1403" s="840">
        <v>183531236.40000001</v>
      </c>
      <c r="H1403" s="825"/>
      <c r="I1403" s="839"/>
      <c r="J1403" s="825"/>
      <c r="K1403" s="875"/>
      <c r="L1403" s="822"/>
    </row>
    <row r="1404" spans="1:12" x14ac:dyDescent="0.2">
      <c r="A1404" s="823"/>
      <c r="B1404" s="826"/>
      <c r="C1404" s="849"/>
      <c r="D1404" s="829"/>
      <c r="E1404" s="843"/>
      <c r="F1404" s="826" t="s">
        <v>1308</v>
      </c>
      <c r="G1404" s="845">
        <v>166787424</v>
      </c>
      <c r="H1404" s="826"/>
      <c r="I1404" s="844"/>
      <c r="J1404" s="826"/>
      <c r="K1404" s="876"/>
      <c r="L1404" s="823"/>
    </row>
    <row r="1405" spans="1:12" ht="105" x14ac:dyDescent="0.2">
      <c r="A1405" s="821">
        <v>4</v>
      </c>
      <c r="B1405" s="824" t="s">
        <v>1310</v>
      </c>
      <c r="C1405" s="827">
        <v>532325</v>
      </c>
      <c r="D1405" s="827">
        <v>395579</v>
      </c>
      <c r="E1405" s="824" t="s">
        <v>806</v>
      </c>
      <c r="F1405" s="824" t="s">
        <v>1311</v>
      </c>
      <c r="G1405" s="827">
        <v>9202</v>
      </c>
      <c r="H1405" s="824" t="s">
        <v>1311</v>
      </c>
      <c r="I1405" s="827">
        <v>269533</v>
      </c>
      <c r="J1405" s="824" t="s">
        <v>809</v>
      </c>
      <c r="K1405" s="877" t="s">
        <v>1312</v>
      </c>
      <c r="L1405" s="832">
        <v>244419</v>
      </c>
    </row>
    <row r="1406" spans="1:12" ht="42" x14ac:dyDescent="0.2">
      <c r="A1406" s="822"/>
      <c r="B1406" s="825"/>
      <c r="C1406" s="828"/>
      <c r="D1406" s="828"/>
      <c r="E1406" s="825"/>
      <c r="F1406" s="825" t="s">
        <v>1311</v>
      </c>
      <c r="G1406" s="830">
        <v>5136</v>
      </c>
      <c r="H1406" s="825"/>
      <c r="I1406" s="828"/>
      <c r="J1406" s="825"/>
      <c r="K1406" s="878"/>
      <c r="L1406" s="822"/>
    </row>
    <row r="1407" spans="1:12" x14ac:dyDescent="0.2">
      <c r="A1407" s="822"/>
      <c r="B1407" s="825"/>
      <c r="C1407" s="828"/>
      <c r="D1407" s="828"/>
      <c r="E1407" s="825"/>
      <c r="F1407" s="825" t="s">
        <v>1313</v>
      </c>
      <c r="G1407" s="830">
        <v>29130.75</v>
      </c>
      <c r="H1407" s="825"/>
      <c r="I1407" s="828"/>
      <c r="J1407" s="825"/>
      <c r="K1407" s="878"/>
      <c r="L1407" s="822"/>
    </row>
    <row r="1408" spans="1:12" ht="42" x14ac:dyDescent="0.2">
      <c r="A1408" s="822"/>
      <c r="B1408" s="825"/>
      <c r="C1408" s="828"/>
      <c r="D1408" s="828"/>
      <c r="E1408" s="825"/>
      <c r="F1408" s="825" t="s">
        <v>1311</v>
      </c>
      <c r="G1408" s="830">
        <v>23540</v>
      </c>
      <c r="H1408" s="825"/>
      <c r="I1408" s="828"/>
      <c r="J1408" s="825"/>
      <c r="K1408" s="878"/>
      <c r="L1408" s="822"/>
    </row>
    <row r="1409" spans="1:12" ht="42" x14ac:dyDescent="0.2">
      <c r="A1409" s="822"/>
      <c r="B1409" s="825"/>
      <c r="C1409" s="828"/>
      <c r="D1409" s="828"/>
      <c r="E1409" s="825"/>
      <c r="F1409" s="825" t="s">
        <v>1311</v>
      </c>
      <c r="G1409" s="830">
        <v>4815</v>
      </c>
      <c r="H1409" s="825"/>
      <c r="I1409" s="828"/>
      <c r="J1409" s="825"/>
      <c r="K1409" s="878"/>
      <c r="L1409" s="822"/>
    </row>
    <row r="1410" spans="1:12" ht="42" x14ac:dyDescent="0.2">
      <c r="A1410" s="822"/>
      <c r="B1410" s="825"/>
      <c r="C1410" s="828"/>
      <c r="D1410" s="828"/>
      <c r="E1410" s="825"/>
      <c r="F1410" s="825" t="s">
        <v>1311</v>
      </c>
      <c r="G1410" s="830">
        <v>126046</v>
      </c>
      <c r="H1410" s="825"/>
      <c r="I1410" s="828"/>
      <c r="J1410" s="825"/>
      <c r="K1410" s="878"/>
      <c r="L1410" s="822"/>
    </row>
    <row r="1411" spans="1:12" x14ac:dyDescent="0.2">
      <c r="A1411" s="822"/>
      <c r="B1411" s="825"/>
      <c r="C1411" s="828"/>
      <c r="D1411" s="828"/>
      <c r="E1411" s="825"/>
      <c r="F1411" s="825" t="s">
        <v>1313</v>
      </c>
      <c r="G1411" s="830">
        <v>53585.599999999999</v>
      </c>
      <c r="H1411" s="825"/>
      <c r="I1411" s="828"/>
      <c r="J1411" s="825"/>
      <c r="K1411" s="878"/>
      <c r="L1411" s="822"/>
    </row>
    <row r="1412" spans="1:12" ht="42" x14ac:dyDescent="0.2">
      <c r="A1412" s="822"/>
      <c r="B1412" s="825"/>
      <c r="C1412" s="828"/>
      <c r="D1412" s="828"/>
      <c r="E1412" s="825"/>
      <c r="F1412" s="825" t="s">
        <v>1311</v>
      </c>
      <c r="G1412" s="830">
        <v>51360</v>
      </c>
      <c r="H1412" s="825"/>
      <c r="I1412" s="828"/>
      <c r="J1412" s="825"/>
      <c r="K1412" s="878"/>
      <c r="L1412" s="822"/>
    </row>
    <row r="1413" spans="1:12" x14ac:dyDescent="0.2">
      <c r="A1413" s="822"/>
      <c r="B1413" s="825"/>
      <c r="C1413" s="828"/>
      <c r="D1413" s="828"/>
      <c r="E1413" s="825"/>
      <c r="F1413" s="825" t="s">
        <v>1313</v>
      </c>
      <c r="G1413" s="830">
        <v>19099.5</v>
      </c>
      <c r="H1413" s="825"/>
      <c r="I1413" s="828"/>
      <c r="J1413" s="825"/>
      <c r="K1413" s="878"/>
      <c r="L1413" s="822"/>
    </row>
    <row r="1414" spans="1:12" ht="42" x14ac:dyDescent="0.2">
      <c r="A1414" s="822"/>
      <c r="B1414" s="825"/>
      <c r="C1414" s="828"/>
      <c r="D1414" s="828"/>
      <c r="E1414" s="825"/>
      <c r="F1414" s="825" t="s">
        <v>1311</v>
      </c>
      <c r="G1414" s="830">
        <v>15408</v>
      </c>
      <c r="H1414" s="825"/>
      <c r="I1414" s="828"/>
      <c r="J1414" s="825"/>
      <c r="K1414" s="878"/>
      <c r="L1414" s="822"/>
    </row>
    <row r="1415" spans="1:12" ht="42" x14ac:dyDescent="0.2">
      <c r="A1415" s="822"/>
      <c r="B1415" s="825"/>
      <c r="C1415" s="828"/>
      <c r="D1415" s="828"/>
      <c r="E1415" s="825"/>
      <c r="F1415" s="825" t="s">
        <v>1314</v>
      </c>
      <c r="G1415" s="830">
        <v>135660</v>
      </c>
      <c r="H1415" s="825"/>
      <c r="I1415" s="828"/>
      <c r="J1415" s="825"/>
      <c r="K1415" s="878"/>
      <c r="L1415" s="822"/>
    </row>
    <row r="1416" spans="1:12" ht="42" x14ac:dyDescent="0.2">
      <c r="A1416" s="823"/>
      <c r="B1416" s="826"/>
      <c r="C1416" s="829"/>
      <c r="D1416" s="829"/>
      <c r="E1416" s="826"/>
      <c r="F1416" s="826" t="s">
        <v>1311</v>
      </c>
      <c r="G1416" s="831">
        <v>160072</v>
      </c>
      <c r="H1416" s="826"/>
      <c r="I1416" s="829"/>
      <c r="J1416" s="826"/>
      <c r="K1416" s="879"/>
      <c r="L1416" s="823"/>
    </row>
    <row r="1417" spans="1:12" ht="147" x14ac:dyDescent="0.2">
      <c r="A1417" s="821">
        <v>5</v>
      </c>
      <c r="B1417" s="834" t="s">
        <v>1315</v>
      </c>
      <c r="C1417" s="827">
        <v>11235000</v>
      </c>
      <c r="D1417" s="835">
        <v>11030759.23</v>
      </c>
      <c r="E1417" s="824" t="s">
        <v>806</v>
      </c>
      <c r="F1417" s="834" t="s">
        <v>1316</v>
      </c>
      <c r="G1417" s="827">
        <v>9415893</v>
      </c>
      <c r="H1417" s="834" t="s">
        <v>1317</v>
      </c>
      <c r="I1417" s="827">
        <v>7932980</v>
      </c>
      <c r="J1417" s="834" t="s">
        <v>809</v>
      </c>
      <c r="K1417" s="877" t="s">
        <v>1318</v>
      </c>
      <c r="L1417" s="836">
        <v>244466</v>
      </c>
    </row>
    <row r="1418" spans="1:12" x14ac:dyDescent="0.2">
      <c r="A1418" s="822"/>
      <c r="B1418" s="838"/>
      <c r="C1418" s="828"/>
      <c r="D1418" s="839"/>
      <c r="E1418" s="825"/>
      <c r="F1418" s="838" t="s">
        <v>1319</v>
      </c>
      <c r="G1418" s="830">
        <v>14311250</v>
      </c>
      <c r="H1418" s="838"/>
      <c r="I1418" s="828"/>
      <c r="J1418" s="838"/>
      <c r="K1418" s="878"/>
      <c r="L1418" s="841"/>
    </row>
    <row r="1419" spans="1:12" x14ac:dyDescent="0.2">
      <c r="A1419" s="822"/>
      <c r="B1419" s="838"/>
      <c r="C1419" s="828"/>
      <c r="D1419" s="839"/>
      <c r="E1419" s="825"/>
      <c r="F1419" s="838" t="s">
        <v>1320</v>
      </c>
      <c r="G1419" s="830">
        <v>7499790.5</v>
      </c>
      <c r="H1419" s="838"/>
      <c r="I1419" s="828"/>
      <c r="J1419" s="838"/>
      <c r="K1419" s="878"/>
      <c r="L1419" s="841"/>
    </row>
    <row r="1420" spans="1:12" ht="42" x14ac:dyDescent="0.2">
      <c r="A1420" s="822"/>
      <c r="B1420" s="838"/>
      <c r="C1420" s="828"/>
      <c r="D1420" s="839"/>
      <c r="E1420" s="825"/>
      <c r="F1420" s="838" t="s">
        <v>1317</v>
      </c>
      <c r="G1420" s="830">
        <v>7935000</v>
      </c>
      <c r="H1420" s="838"/>
      <c r="I1420" s="828"/>
      <c r="J1420" s="838"/>
      <c r="K1420" s="878"/>
      <c r="L1420" s="841"/>
    </row>
    <row r="1421" spans="1:12" x14ac:dyDescent="0.2">
      <c r="A1421" s="823"/>
      <c r="B1421" s="843"/>
      <c r="C1421" s="829"/>
      <c r="D1421" s="844"/>
      <c r="E1421" s="826"/>
      <c r="F1421" s="843" t="s">
        <v>1321</v>
      </c>
      <c r="G1421" s="831">
        <v>8340000</v>
      </c>
      <c r="H1421" s="843"/>
      <c r="I1421" s="829"/>
      <c r="J1421" s="843"/>
      <c r="K1421" s="879"/>
      <c r="L1421" s="846"/>
    </row>
    <row r="1422" spans="1:12" ht="105" x14ac:dyDescent="0.2">
      <c r="A1422" s="833">
        <v>6</v>
      </c>
      <c r="B1422" s="824" t="s">
        <v>1322</v>
      </c>
      <c r="C1422" s="835">
        <v>49282488</v>
      </c>
      <c r="D1422" s="827">
        <v>45611532</v>
      </c>
      <c r="E1422" s="834" t="s">
        <v>806</v>
      </c>
      <c r="F1422" s="824" t="s">
        <v>1293</v>
      </c>
      <c r="G1422" s="835">
        <v>45908136</v>
      </c>
      <c r="H1422" s="824" t="s">
        <v>1296</v>
      </c>
      <c r="I1422" s="835">
        <v>45557604</v>
      </c>
      <c r="J1422" s="824" t="s">
        <v>809</v>
      </c>
      <c r="K1422" s="874" t="s">
        <v>1322</v>
      </c>
      <c r="L1422" s="832">
        <v>244441</v>
      </c>
    </row>
    <row r="1423" spans="1:12" x14ac:dyDescent="0.2">
      <c r="A1423" s="837"/>
      <c r="B1423" s="825"/>
      <c r="C1423" s="839"/>
      <c r="D1423" s="828"/>
      <c r="E1423" s="838"/>
      <c r="F1423" s="825" t="s">
        <v>1294</v>
      </c>
      <c r="G1423" s="840">
        <v>45700128</v>
      </c>
      <c r="H1423" s="825"/>
      <c r="I1423" s="839"/>
      <c r="J1423" s="825"/>
      <c r="K1423" s="875"/>
      <c r="L1423" s="822"/>
    </row>
    <row r="1424" spans="1:12" x14ac:dyDescent="0.2">
      <c r="A1424" s="837"/>
      <c r="B1424" s="825"/>
      <c r="C1424" s="839"/>
      <c r="D1424" s="828"/>
      <c r="E1424" s="838"/>
      <c r="F1424" s="825" t="s">
        <v>1296</v>
      </c>
      <c r="G1424" s="840">
        <v>45557604</v>
      </c>
      <c r="H1424" s="825"/>
      <c r="I1424" s="839"/>
      <c r="J1424" s="825"/>
      <c r="K1424" s="875"/>
      <c r="L1424" s="822"/>
    </row>
    <row r="1425" spans="1:12" x14ac:dyDescent="0.2">
      <c r="A1425" s="837"/>
      <c r="B1425" s="825"/>
      <c r="C1425" s="839"/>
      <c r="D1425" s="828"/>
      <c r="E1425" s="838"/>
      <c r="F1425" s="825" t="s">
        <v>1297</v>
      </c>
      <c r="G1425" s="840">
        <v>45946656</v>
      </c>
      <c r="H1425" s="825"/>
      <c r="I1425" s="839"/>
      <c r="J1425" s="825"/>
      <c r="K1425" s="875"/>
      <c r="L1425" s="822"/>
    </row>
    <row r="1426" spans="1:12" x14ac:dyDescent="0.2">
      <c r="A1426" s="842"/>
      <c r="B1426" s="826"/>
      <c r="C1426" s="844"/>
      <c r="D1426" s="829"/>
      <c r="E1426" s="843"/>
      <c r="F1426" s="826" t="s">
        <v>225</v>
      </c>
      <c r="G1426" s="845">
        <v>45800280</v>
      </c>
      <c r="H1426" s="826"/>
      <c r="I1426" s="844"/>
      <c r="J1426" s="826"/>
      <c r="K1426" s="876"/>
      <c r="L1426" s="823"/>
    </row>
    <row r="1427" spans="1:12" ht="105" x14ac:dyDescent="0.2">
      <c r="A1427" s="821">
        <v>7</v>
      </c>
      <c r="B1427" s="824" t="s">
        <v>1323</v>
      </c>
      <c r="C1427" s="835">
        <v>24544944</v>
      </c>
      <c r="D1427" s="827">
        <v>22692132</v>
      </c>
      <c r="E1427" s="834" t="s">
        <v>806</v>
      </c>
      <c r="F1427" s="824" t="s">
        <v>225</v>
      </c>
      <c r="G1427" s="835">
        <v>22692132</v>
      </c>
      <c r="H1427" s="824" t="s">
        <v>225</v>
      </c>
      <c r="I1427" s="835">
        <v>22692132</v>
      </c>
      <c r="J1427" s="824" t="s">
        <v>809</v>
      </c>
      <c r="K1427" s="874" t="s">
        <v>1323</v>
      </c>
      <c r="L1427" s="832">
        <v>244469</v>
      </c>
    </row>
    <row r="1428" spans="1:12" x14ac:dyDescent="0.2">
      <c r="A1428" s="822"/>
      <c r="B1428" s="825"/>
      <c r="C1428" s="839"/>
      <c r="D1428" s="828"/>
      <c r="E1428" s="838"/>
      <c r="F1428" s="825" t="s">
        <v>1294</v>
      </c>
      <c r="G1428" s="840">
        <v>22803840</v>
      </c>
      <c r="H1428" s="825"/>
      <c r="I1428" s="839"/>
      <c r="J1428" s="825"/>
      <c r="K1428" s="875"/>
      <c r="L1428" s="822"/>
    </row>
    <row r="1429" spans="1:12" x14ac:dyDescent="0.2">
      <c r="A1429" s="822"/>
      <c r="B1429" s="825"/>
      <c r="C1429" s="839"/>
      <c r="D1429" s="828"/>
      <c r="E1429" s="838"/>
      <c r="F1429" s="825" t="s">
        <v>1296</v>
      </c>
      <c r="G1429" s="840">
        <v>22865472</v>
      </c>
      <c r="H1429" s="825"/>
      <c r="I1429" s="839"/>
      <c r="J1429" s="825"/>
      <c r="K1429" s="875"/>
      <c r="L1429" s="822"/>
    </row>
    <row r="1430" spans="1:12" x14ac:dyDescent="0.2">
      <c r="A1430" s="822"/>
      <c r="B1430" s="825"/>
      <c r="C1430" s="839"/>
      <c r="D1430" s="828"/>
      <c r="E1430" s="838"/>
      <c r="F1430" s="825" t="s">
        <v>1297</v>
      </c>
      <c r="G1430" s="840">
        <v>23142816</v>
      </c>
      <c r="H1430" s="825"/>
      <c r="I1430" s="839"/>
      <c r="J1430" s="825"/>
      <c r="K1430" s="875"/>
      <c r="L1430" s="822"/>
    </row>
    <row r="1431" spans="1:12" x14ac:dyDescent="0.2">
      <c r="A1431" s="823"/>
      <c r="B1431" s="826"/>
      <c r="C1431" s="844"/>
      <c r="D1431" s="829"/>
      <c r="E1431" s="843"/>
      <c r="F1431" s="826" t="s">
        <v>1293</v>
      </c>
      <c r="G1431" s="845">
        <v>23150520</v>
      </c>
      <c r="H1431" s="826"/>
      <c r="I1431" s="844"/>
      <c r="J1431" s="826"/>
      <c r="K1431" s="876"/>
      <c r="L1431" s="823"/>
    </row>
    <row r="1432" spans="1:12" ht="42" x14ac:dyDescent="0.2">
      <c r="A1432" s="880">
        <v>8</v>
      </c>
      <c r="B1432" s="881" t="s">
        <v>1324</v>
      </c>
      <c r="C1432" s="882">
        <v>91656.2</v>
      </c>
      <c r="D1432" s="882">
        <v>91656.2</v>
      </c>
      <c r="E1432" s="881" t="s">
        <v>1325</v>
      </c>
      <c r="F1432" s="881" t="s">
        <v>1326</v>
      </c>
      <c r="G1432" s="882">
        <v>91656.2</v>
      </c>
      <c r="H1432" s="881" t="s">
        <v>1326</v>
      </c>
      <c r="I1432" s="882">
        <v>91656.2</v>
      </c>
      <c r="J1432" s="881" t="s">
        <v>69</v>
      </c>
      <c r="K1432" s="883">
        <v>3300074584</v>
      </c>
      <c r="L1432" s="884">
        <v>244441</v>
      </c>
    </row>
    <row r="1433" spans="1:12" ht="42" x14ac:dyDescent="0.2">
      <c r="A1433" s="880">
        <v>9</v>
      </c>
      <c r="B1433" s="881" t="s">
        <v>1327</v>
      </c>
      <c r="C1433" s="882">
        <v>455049.6</v>
      </c>
      <c r="D1433" s="882">
        <v>455049.6</v>
      </c>
      <c r="E1433" s="881" t="s">
        <v>1325</v>
      </c>
      <c r="F1433" s="881" t="s">
        <v>1328</v>
      </c>
      <c r="G1433" s="882">
        <v>455049.6</v>
      </c>
      <c r="H1433" s="881" t="s">
        <v>1328</v>
      </c>
      <c r="I1433" s="882">
        <v>455049.6</v>
      </c>
      <c r="J1433" s="881" t="s">
        <v>69</v>
      </c>
      <c r="K1433" s="883">
        <v>3300074623</v>
      </c>
      <c r="L1433" s="884">
        <v>244446</v>
      </c>
    </row>
    <row r="1434" spans="1:12" ht="42" x14ac:dyDescent="0.2">
      <c r="A1434" s="880">
        <v>10</v>
      </c>
      <c r="B1434" s="881" t="s">
        <v>1329</v>
      </c>
      <c r="C1434" s="882">
        <v>490969.5</v>
      </c>
      <c r="D1434" s="882">
        <v>490969.5</v>
      </c>
      <c r="E1434" s="881" t="s">
        <v>1325</v>
      </c>
      <c r="F1434" s="881" t="s">
        <v>1330</v>
      </c>
      <c r="G1434" s="882">
        <v>490969.5</v>
      </c>
      <c r="H1434" s="881" t="s">
        <v>1330</v>
      </c>
      <c r="I1434" s="882">
        <v>490969.5</v>
      </c>
      <c r="J1434" s="881" t="s">
        <v>69</v>
      </c>
      <c r="K1434" s="883">
        <v>3300074604</v>
      </c>
      <c r="L1434" s="884">
        <v>244442</v>
      </c>
    </row>
    <row r="1435" spans="1:12" ht="42" x14ac:dyDescent="0.2">
      <c r="A1435" s="880">
        <v>11</v>
      </c>
      <c r="B1435" s="881" t="s">
        <v>1331</v>
      </c>
      <c r="C1435" s="882">
        <v>497336</v>
      </c>
      <c r="D1435" s="882">
        <v>497336</v>
      </c>
      <c r="E1435" s="881" t="s">
        <v>1325</v>
      </c>
      <c r="F1435" s="881" t="s">
        <v>1330</v>
      </c>
      <c r="G1435" s="882">
        <v>497336</v>
      </c>
      <c r="H1435" s="881" t="s">
        <v>1330</v>
      </c>
      <c r="I1435" s="882">
        <v>497336</v>
      </c>
      <c r="J1435" s="881" t="s">
        <v>69</v>
      </c>
      <c r="K1435" s="883">
        <v>3300074786</v>
      </c>
      <c r="L1435" s="884">
        <v>244463</v>
      </c>
    </row>
    <row r="1436" spans="1:12" ht="42" x14ac:dyDescent="0.2">
      <c r="A1436" s="880">
        <v>12</v>
      </c>
      <c r="B1436" s="881" t="s">
        <v>1332</v>
      </c>
      <c r="C1436" s="882">
        <v>494382.8</v>
      </c>
      <c r="D1436" s="882">
        <v>494382.8</v>
      </c>
      <c r="E1436" s="881" t="s">
        <v>1325</v>
      </c>
      <c r="F1436" s="881" t="s">
        <v>1301</v>
      </c>
      <c r="G1436" s="882">
        <v>494382.8</v>
      </c>
      <c r="H1436" s="881" t="s">
        <v>1301</v>
      </c>
      <c r="I1436" s="882">
        <v>494382.8</v>
      </c>
      <c r="J1436" s="881" t="s">
        <v>69</v>
      </c>
      <c r="K1436" s="883">
        <v>3300074788</v>
      </c>
      <c r="L1436" s="884">
        <v>244463</v>
      </c>
    </row>
    <row r="1437" spans="1:12" ht="42" x14ac:dyDescent="0.2">
      <c r="A1437" s="880">
        <v>13</v>
      </c>
      <c r="B1437" s="881" t="s">
        <v>1333</v>
      </c>
      <c r="C1437" s="882">
        <v>480943.6</v>
      </c>
      <c r="D1437" s="882">
        <v>480943.6</v>
      </c>
      <c r="E1437" s="881" t="s">
        <v>1325</v>
      </c>
      <c r="F1437" s="881" t="s">
        <v>1302</v>
      </c>
      <c r="G1437" s="882">
        <v>480943.6</v>
      </c>
      <c r="H1437" s="881" t="s">
        <v>1302</v>
      </c>
      <c r="I1437" s="882">
        <v>480943.6</v>
      </c>
      <c r="J1437" s="881" t="s">
        <v>69</v>
      </c>
      <c r="K1437" s="883">
        <v>3300074802</v>
      </c>
      <c r="L1437" s="884">
        <v>244466</v>
      </c>
    </row>
  </sheetData>
  <mergeCells count="1298">
    <mergeCell ref="A1273:A1284"/>
    <mergeCell ref="B1273:B1284"/>
    <mergeCell ref="C1273:C1284"/>
    <mergeCell ref="D1273:D1284"/>
    <mergeCell ref="E1273:E1284"/>
    <mergeCell ref="H1273:H1284"/>
    <mergeCell ref="I1273:I1284"/>
    <mergeCell ref="J1273:J1284"/>
    <mergeCell ref="K1273:K1284"/>
    <mergeCell ref="A1295:A1299"/>
    <mergeCell ref="B1295:B1299"/>
    <mergeCell ref="C1295:C1299"/>
    <mergeCell ref="D1295:D1299"/>
    <mergeCell ref="E1295:E1299"/>
    <mergeCell ref="B1249:B1250"/>
    <mergeCell ref="C1249:C1250"/>
    <mergeCell ref="D1249:D1250"/>
    <mergeCell ref="E1249:E1250"/>
    <mergeCell ref="F1249:G1249"/>
    <mergeCell ref="H1249:I1249"/>
    <mergeCell ref="J1249:J1250"/>
    <mergeCell ref="K1249:K1250"/>
    <mergeCell ref="A1258:A1262"/>
    <mergeCell ref="B1258:B1262"/>
    <mergeCell ref="C1258:C1262"/>
    <mergeCell ref="D1258:D1262"/>
    <mergeCell ref="E1258:E1262"/>
    <mergeCell ref="H1258:H1262"/>
    <mergeCell ref="I1258:I1262"/>
    <mergeCell ref="J1258:J1262"/>
    <mergeCell ref="K1258:K1262"/>
    <mergeCell ref="A953:L953"/>
    <mergeCell ref="A954:L954"/>
    <mergeCell ref="A955:L955"/>
    <mergeCell ref="A957:A958"/>
    <mergeCell ref="B957:B958"/>
    <mergeCell ref="C957:C958"/>
    <mergeCell ref="D957:D958"/>
    <mergeCell ref="E957:E958"/>
    <mergeCell ref="F957:G957"/>
    <mergeCell ref="H957:I957"/>
    <mergeCell ref="J957:J958"/>
    <mergeCell ref="K957:L958"/>
    <mergeCell ref="L980:L988"/>
    <mergeCell ref="A980:A988"/>
    <mergeCell ref="B980:B988"/>
    <mergeCell ref="C980:C988"/>
    <mergeCell ref="D980:D988"/>
    <mergeCell ref="E980:E988"/>
    <mergeCell ref="H980:H988"/>
    <mergeCell ref="I980:I988"/>
    <mergeCell ref="J980:J988"/>
    <mergeCell ref="K980:K988"/>
    <mergeCell ref="L938:L939"/>
    <mergeCell ref="A940:A944"/>
    <mergeCell ref="B940:B944"/>
    <mergeCell ref="C940:C944"/>
    <mergeCell ref="D940:D944"/>
    <mergeCell ref="E940:E944"/>
    <mergeCell ref="H940:H944"/>
    <mergeCell ref="I940:I944"/>
    <mergeCell ref="J940:J944"/>
    <mergeCell ref="K940:K944"/>
    <mergeCell ref="L940:L944"/>
    <mergeCell ref="A938:A939"/>
    <mergeCell ref="B938:B939"/>
    <mergeCell ref="C938:C939"/>
    <mergeCell ref="D938:D939"/>
    <mergeCell ref="E938:E939"/>
    <mergeCell ref="H938:H939"/>
    <mergeCell ref="I938:I939"/>
    <mergeCell ref="J938:J939"/>
    <mergeCell ref="K938:K939"/>
    <mergeCell ref="A924:K924"/>
    <mergeCell ref="A925:K925"/>
    <mergeCell ref="A927:A928"/>
    <mergeCell ref="B927:B928"/>
    <mergeCell ref="C927:C928"/>
    <mergeCell ref="D927:D928"/>
    <mergeCell ref="E927:E928"/>
    <mergeCell ref="F927:G927"/>
    <mergeCell ref="H927:I927"/>
    <mergeCell ref="J927:J928"/>
    <mergeCell ref="K927:K928"/>
    <mergeCell ref="C916:C917"/>
    <mergeCell ref="A933:L933"/>
    <mergeCell ref="A934:L934"/>
    <mergeCell ref="A935:L935"/>
    <mergeCell ref="A936:A937"/>
    <mergeCell ref="B936:B937"/>
    <mergeCell ref="C936:C937"/>
    <mergeCell ref="D936:D937"/>
    <mergeCell ref="E936:E937"/>
    <mergeCell ref="F936:G936"/>
    <mergeCell ref="H936:I936"/>
    <mergeCell ref="J936:J937"/>
    <mergeCell ref="K936:L936"/>
    <mergeCell ref="F916:G916"/>
    <mergeCell ref="H916:I916"/>
    <mergeCell ref="A899:K899"/>
    <mergeCell ref="A900:K900"/>
    <mergeCell ref="A901:K901"/>
    <mergeCell ref="A903:A904"/>
    <mergeCell ref="B903:B904"/>
    <mergeCell ref="C903:C904"/>
    <mergeCell ref="D903:D904"/>
    <mergeCell ref="E903:E904"/>
    <mergeCell ref="F903:G903"/>
    <mergeCell ref="H903:I903"/>
    <mergeCell ref="J903:J904"/>
    <mergeCell ref="K903:K904"/>
    <mergeCell ref="A905:K905"/>
    <mergeCell ref="A912:K912"/>
    <mergeCell ref="A913:K913"/>
    <mergeCell ref="A914:K914"/>
    <mergeCell ref="A923:K923"/>
    <mergeCell ref="A823:K823"/>
    <mergeCell ref="A824:K824"/>
    <mergeCell ref="A825:K825"/>
    <mergeCell ref="A826:A827"/>
    <mergeCell ref="B826:B827"/>
    <mergeCell ref="C826:C827"/>
    <mergeCell ref="D826:D827"/>
    <mergeCell ref="E826:E827"/>
    <mergeCell ref="F826:G826"/>
    <mergeCell ref="H826:I826"/>
    <mergeCell ref="J826:J827"/>
    <mergeCell ref="K826:K827"/>
    <mergeCell ref="A834:K834"/>
    <mergeCell ref="A835:K835"/>
    <mergeCell ref="A836:K836"/>
    <mergeCell ref="A838:A839"/>
    <mergeCell ref="B838:B839"/>
    <mergeCell ref="C838:C839"/>
    <mergeCell ref="D838:D839"/>
    <mergeCell ref="E838:E839"/>
    <mergeCell ref="F838:G838"/>
    <mergeCell ref="H838:I838"/>
    <mergeCell ref="J838:J839"/>
    <mergeCell ref="K838:K839"/>
    <mergeCell ref="A800:K800"/>
    <mergeCell ref="A801:K801"/>
    <mergeCell ref="A802:K802"/>
    <mergeCell ref="A804:A805"/>
    <mergeCell ref="B804:B805"/>
    <mergeCell ref="C804:C805"/>
    <mergeCell ref="D804:D805"/>
    <mergeCell ref="E804:E805"/>
    <mergeCell ref="F804:G804"/>
    <mergeCell ref="H804:I804"/>
    <mergeCell ref="J804:J805"/>
    <mergeCell ref="K804:K805"/>
    <mergeCell ref="A811:K811"/>
    <mergeCell ref="A812:K812"/>
    <mergeCell ref="A813:K813"/>
    <mergeCell ref="A814:A815"/>
    <mergeCell ref="B814:B815"/>
    <mergeCell ref="C814:C815"/>
    <mergeCell ref="D814:D815"/>
    <mergeCell ref="E814:E815"/>
    <mergeCell ref="F814:G814"/>
    <mergeCell ref="H814:I814"/>
    <mergeCell ref="J814:J815"/>
    <mergeCell ref="K814:K815"/>
    <mergeCell ref="A783:K783"/>
    <mergeCell ref="A784:K784"/>
    <mergeCell ref="A785:A786"/>
    <mergeCell ref="B785:B786"/>
    <mergeCell ref="C785:C786"/>
    <mergeCell ref="D785:D786"/>
    <mergeCell ref="E785:E786"/>
    <mergeCell ref="F785:G785"/>
    <mergeCell ref="H785:I785"/>
    <mergeCell ref="J785:J786"/>
    <mergeCell ref="K785:K786"/>
    <mergeCell ref="A790:K790"/>
    <mergeCell ref="A791:K791"/>
    <mergeCell ref="A792:A793"/>
    <mergeCell ref="B792:B793"/>
    <mergeCell ref="C792:C793"/>
    <mergeCell ref="D792:D793"/>
    <mergeCell ref="E792:E793"/>
    <mergeCell ref="F792:G792"/>
    <mergeCell ref="H792:I792"/>
    <mergeCell ref="J792:J793"/>
    <mergeCell ref="K792:K793"/>
    <mergeCell ref="B774:B779"/>
    <mergeCell ref="C774:C779"/>
    <mergeCell ref="D774:D779"/>
    <mergeCell ref="E774:E779"/>
    <mergeCell ref="H774:H779"/>
    <mergeCell ref="I774:I779"/>
    <mergeCell ref="J774:J779"/>
    <mergeCell ref="K774:K779"/>
    <mergeCell ref="A756:A768"/>
    <mergeCell ref="A769:A773"/>
    <mergeCell ref="A774:A779"/>
    <mergeCell ref="B756:B768"/>
    <mergeCell ref="C756:C768"/>
    <mergeCell ref="D756:D768"/>
    <mergeCell ref="E756:E768"/>
    <mergeCell ref="H756:H768"/>
    <mergeCell ref="I756:I768"/>
    <mergeCell ref="J756:J768"/>
    <mergeCell ref="K756:K768"/>
    <mergeCell ref="B769:B773"/>
    <mergeCell ref="C769:C773"/>
    <mergeCell ref="D769:D773"/>
    <mergeCell ref="E769:E773"/>
    <mergeCell ref="H769:H773"/>
    <mergeCell ref="I769:I773"/>
    <mergeCell ref="J769:J773"/>
    <mergeCell ref="K769:K773"/>
    <mergeCell ref="A738:K738"/>
    <mergeCell ref="A741:K741"/>
    <mergeCell ref="A742:K742"/>
    <mergeCell ref="A743:K743"/>
    <mergeCell ref="A744:K744"/>
    <mergeCell ref="A745:K745"/>
    <mergeCell ref="A746:A749"/>
    <mergeCell ref="B746:B749"/>
    <mergeCell ref="C746:C749"/>
    <mergeCell ref="D746:D749"/>
    <mergeCell ref="E746:E749"/>
    <mergeCell ref="F746:G747"/>
    <mergeCell ref="H746:I747"/>
    <mergeCell ref="J746:J749"/>
    <mergeCell ref="K746:K749"/>
    <mergeCell ref="F748:F749"/>
    <mergeCell ref="G748:G749"/>
    <mergeCell ref="H748:H749"/>
    <mergeCell ref="I748:I749"/>
    <mergeCell ref="A725:A727"/>
    <mergeCell ref="B725:B727"/>
    <mergeCell ref="C725:C727"/>
    <mergeCell ref="D725:D727"/>
    <mergeCell ref="E725:E727"/>
    <mergeCell ref="H725:H727"/>
    <mergeCell ref="J725:J727"/>
    <mergeCell ref="K725:K727"/>
    <mergeCell ref="A732:K732"/>
    <mergeCell ref="A733:K733"/>
    <mergeCell ref="A734:K734"/>
    <mergeCell ref="A735:K735"/>
    <mergeCell ref="A736:A737"/>
    <mergeCell ref="B736:B737"/>
    <mergeCell ref="C736:C737"/>
    <mergeCell ref="D736:D737"/>
    <mergeCell ref="E736:E737"/>
    <mergeCell ref="F736:G736"/>
    <mergeCell ref="H736:I736"/>
    <mergeCell ref="J736:J737"/>
    <mergeCell ref="K736:K737"/>
    <mergeCell ref="A693:K693"/>
    <mergeCell ref="A694:K694"/>
    <mergeCell ref="A695:K695"/>
    <mergeCell ref="A697:A698"/>
    <mergeCell ref="B697:B698"/>
    <mergeCell ref="C697:C698"/>
    <mergeCell ref="D697:D698"/>
    <mergeCell ref="E697:E698"/>
    <mergeCell ref="F697:G697"/>
    <mergeCell ref="H697:I697"/>
    <mergeCell ref="J697:J698"/>
    <mergeCell ref="K697:K698"/>
    <mergeCell ref="A720:K720"/>
    <mergeCell ref="A721:K721"/>
    <mergeCell ref="A723:A724"/>
    <mergeCell ref="B723:B724"/>
    <mergeCell ref="C723:C724"/>
    <mergeCell ref="D723:D724"/>
    <mergeCell ref="E723:E724"/>
    <mergeCell ref="F723:G723"/>
    <mergeCell ref="H723:I723"/>
    <mergeCell ref="J723:J724"/>
    <mergeCell ref="K723:K724"/>
    <mergeCell ref="A638:K638"/>
    <mergeCell ref="A639:K639"/>
    <mergeCell ref="A641:A642"/>
    <mergeCell ref="B641:B642"/>
    <mergeCell ref="C641:C642"/>
    <mergeCell ref="D641:D642"/>
    <mergeCell ref="E641:E642"/>
    <mergeCell ref="F641:G641"/>
    <mergeCell ref="H641:I641"/>
    <mergeCell ref="J641:J642"/>
    <mergeCell ref="K641:K642"/>
    <mergeCell ref="A670:K670"/>
    <mergeCell ref="A671:K671"/>
    <mergeCell ref="A672:K672"/>
    <mergeCell ref="A674:A675"/>
    <mergeCell ref="B674:B675"/>
    <mergeCell ref="C674:C675"/>
    <mergeCell ref="D674:D675"/>
    <mergeCell ref="E674:E675"/>
    <mergeCell ref="F674:G674"/>
    <mergeCell ref="H674:I674"/>
    <mergeCell ref="J674:J675"/>
    <mergeCell ref="K674:K675"/>
    <mergeCell ref="A616:A617"/>
    <mergeCell ref="B616:B617"/>
    <mergeCell ref="C616:C617"/>
    <mergeCell ref="D616:D617"/>
    <mergeCell ref="E616:E617"/>
    <mergeCell ref="F616:G616"/>
    <mergeCell ref="H616:I616"/>
    <mergeCell ref="J616:J617"/>
    <mergeCell ref="K616:K617"/>
    <mergeCell ref="A629:K629"/>
    <mergeCell ref="A630:K630"/>
    <mergeCell ref="A631:K631"/>
    <mergeCell ref="A633:A634"/>
    <mergeCell ref="B633:B634"/>
    <mergeCell ref="C633:C634"/>
    <mergeCell ref="D633:D634"/>
    <mergeCell ref="E633:E634"/>
    <mergeCell ref="F633:G633"/>
    <mergeCell ref="H633:I633"/>
    <mergeCell ref="J633:J634"/>
    <mergeCell ref="K633:K634"/>
    <mergeCell ref="A601:K601"/>
    <mergeCell ref="A602:K602"/>
    <mergeCell ref="A603:K603"/>
    <mergeCell ref="A605:A607"/>
    <mergeCell ref="B605:B607"/>
    <mergeCell ref="C605:C607"/>
    <mergeCell ref="D605:D607"/>
    <mergeCell ref="E605:E607"/>
    <mergeCell ref="F605:G605"/>
    <mergeCell ref="H605:I605"/>
    <mergeCell ref="J605:J607"/>
    <mergeCell ref="K605:K607"/>
    <mergeCell ref="F606:F607"/>
    <mergeCell ref="H606:H607"/>
    <mergeCell ref="A612:K612"/>
    <mergeCell ref="A613:K613"/>
    <mergeCell ref="A614:K614"/>
    <mergeCell ref="A578:A579"/>
    <mergeCell ref="B578:B579"/>
    <mergeCell ref="C578:C579"/>
    <mergeCell ref="D578:D579"/>
    <mergeCell ref="E578:E579"/>
    <mergeCell ref="F578:G578"/>
    <mergeCell ref="H578:I578"/>
    <mergeCell ref="J578:J579"/>
    <mergeCell ref="K578:K579"/>
    <mergeCell ref="A587:K587"/>
    <mergeCell ref="A588:K588"/>
    <mergeCell ref="A589:K589"/>
    <mergeCell ref="A591:A592"/>
    <mergeCell ref="B591:B592"/>
    <mergeCell ref="C591:C592"/>
    <mergeCell ref="D591:D592"/>
    <mergeCell ref="E591:E592"/>
    <mergeCell ref="F591:G591"/>
    <mergeCell ref="H591:I591"/>
    <mergeCell ref="J591:J592"/>
    <mergeCell ref="K591:K592"/>
    <mergeCell ref="A524:K524"/>
    <mergeCell ref="A545:K545"/>
    <mergeCell ref="A546:K546"/>
    <mergeCell ref="A547:K547"/>
    <mergeCell ref="A549:A550"/>
    <mergeCell ref="B549:B550"/>
    <mergeCell ref="C549:C550"/>
    <mergeCell ref="D549:D550"/>
    <mergeCell ref="E549:E550"/>
    <mergeCell ref="F549:G549"/>
    <mergeCell ref="H549:I549"/>
    <mergeCell ref="J549:J550"/>
    <mergeCell ref="K549:K550"/>
    <mergeCell ref="A573:K573"/>
    <mergeCell ref="A574:K574"/>
    <mergeCell ref="A575:K575"/>
    <mergeCell ref="A576:K576"/>
    <mergeCell ref="K512:K514"/>
    <mergeCell ref="F516:H516"/>
    <mergeCell ref="J516:K516"/>
    <mergeCell ref="A518:K518"/>
    <mergeCell ref="A519:K519"/>
    <mergeCell ref="A520:K520"/>
    <mergeCell ref="A522:A523"/>
    <mergeCell ref="B522:B523"/>
    <mergeCell ref="C522:C523"/>
    <mergeCell ref="D522:D523"/>
    <mergeCell ref="E522:E523"/>
    <mergeCell ref="F522:G522"/>
    <mergeCell ref="H522:I522"/>
    <mergeCell ref="J522:J523"/>
    <mergeCell ref="K522:K523"/>
    <mergeCell ref="A512:A514"/>
    <mergeCell ref="B512:B514"/>
    <mergeCell ref="C512:C514"/>
    <mergeCell ref="D512:D514"/>
    <mergeCell ref="E512:E514"/>
    <mergeCell ref="F512:F514"/>
    <mergeCell ref="G512:G514"/>
    <mergeCell ref="H512:H514"/>
    <mergeCell ref="I512:I514"/>
    <mergeCell ref="K506:K508"/>
    <mergeCell ref="A509:A511"/>
    <mergeCell ref="B509:B511"/>
    <mergeCell ref="C509:C511"/>
    <mergeCell ref="D509:D511"/>
    <mergeCell ref="E509:E511"/>
    <mergeCell ref="F509:F511"/>
    <mergeCell ref="G509:G511"/>
    <mergeCell ref="H509:H511"/>
    <mergeCell ref="I509:I511"/>
    <mergeCell ref="K509:K511"/>
    <mergeCell ref="A506:A508"/>
    <mergeCell ref="B506:B508"/>
    <mergeCell ref="C506:C508"/>
    <mergeCell ref="D506:D508"/>
    <mergeCell ref="E506:E508"/>
    <mergeCell ref="F506:F508"/>
    <mergeCell ref="G506:G508"/>
    <mergeCell ref="H506:H508"/>
    <mergeCell ref="I506:I508"/>
    <mergeCell ref="K497:K499"/>
    <mergeCell ref="A497:A499"/>
    <mergeCell ref="B497:B499"/>
    <mergeCell ref="C497:C499"/>
    <mergeCell ref="D497:D499"/>
    <mergeCell ref="E497:E499"/>
    <mergeCell ref="F497:F499"/>
    <mergeCell ref="G497:G499"/>
    <mergeCell ref="H497:H499"/>
    <mergeCell ref="I497:I499"/>
    <mergeCell ref="K500:K502"/>
    <mergeCell ref="A503:A505"/>
    <mergeCell ref="B503:B505"/>
    <mergeCell ref="C503:C505"/>
    <mergeCell ref="D503:D505"/>
    <mergeCell ref="E503:E505"/>
    <mergeCell ref="F503:F505"/>
    <mergeCell ref="G503:G505"/>
    <mergeCell ref="H503:H505"/>
    <mergeCell ref="I503:I505"/>
    <mergeCell ref="K503:K505"/>
    <mergeCell ref="A500:A502"/>
    <mergeCell ref="B500:B502"/>
    <mergeCell ref="C500:C502"/>
    <mergeCell ref="D500:D502"/>
    <mergeCell ref="E500:E502"/>
    <mergeCell ref="F500:F502"/>
    <mergeCell ref="G500:G502"/>
    <mergeCell ref="H500:H502"/>
    <mergeCell ref="I500:I502"/>
    <mergeCell ref="K491:K493"/>
    <mergeCell ref="A494:A496"/>
    <mergeCell ref="B494:B496"/>
    <mergeCell ref="C494:C496"/>
    <mergeCell ref="D494:D496"/>
    <mergeCell ref="E494:E496"/>
    <mergeCell ref="F494:F496"/>
    <mergeCell ref="G494:G496"/>
    <mergeCell ref="H494:H496"/>
    <mergeCell ref="I494:I496"/>
    <mergeCell ref="K494:K496"/>
    <mergeCell ref="A491:A493"/>
    <mergeCell ref="B491:B493"/>
    <mergeCell ref="C491:C493"/>
    <mergeCell ref="D491:D493"/>
    <mergeCell ref="E491:E493"/>
    <mergeCell ref="F491:F493"/>
    <mergeCell ref="G491:G493"/>
    <mergeCell ref="H491:H493"/>
    <mergeCell ref="I491:I493"/>
    <mergeCell ref="K485:K487"/>
    <mergeCell ref="A488:A490"/>
    <mergeCell ref="B488:B490"/>
    <mergeCell ref="C488:C490"/>
    <mergeCell ref="D488:D490"/>
    <mergeCell ref="E488:E490"/>
    <mergeCell ref="F488:F490"/>
    <mergeCell ref="G488:G490"/>
    <mergeCell ref="H488:H490"/>
    <mergeCell ref="I488:I490"/>
    <mergeCell ref="K488:K490"/>
    <mergeCell ref="A485:A487"/>
    <mergeCell ref="B485:B487"/>
    <mergeCell ref="C485:C487"/>
    <mergeCell ref="D485:D487"/>
    <mergeCell ref="E485:E487"/>
    <mergeCell ref="F485:F487"/>
    <mergeCell ref="G485:G487"/>
    <mergeCell ref="H485:H487"/>
    <mergeCell ref="I485:I487"/>
    <mergeCell ref="K476:K478"/>
    <mergeCell ref="A476:A478"/>
    <mergeCell ref="B476:B478"/>
    <mergeCell ref="C476:C478"/>
    <mergeCell ref="D476:D478"/>
    <mergeCell ref="E476:E478"/>
    <mergeCell ref="F476:F478"/>
    <mergeCell ref="G476:G478"/>
    <mergeCell ref="H476:H478"/>
    <mergeCell ref="I476:I478"/>
    <mergeCell ref="K479:K481"/>
    <mergeCell ref="A482:A484"/>
    <mergeCell ref="B482:B484"/>
    <mergeCell ref="C482:C484"/>
    <mergeCell ref="D482:D484"/>
    <mergeCell ref="E482:E484"/>
    <mergeCell ref="F482:F484"/>
    <mergeCell ref="G482:G484"/>
    <mergeCell ref="H482:H484"/>
    <mergeCell ref="I482:I484"/>
    <mergeCell ref="K482:K484"/>
    <mergeCell ref="A479:A481"/>
    <mergeCell ref="B479:B481"/>
    <mergeCell ref="C479:C481"/>
    <mergeCell ref="D479:D481"/>
    <mergeCell ref="E479:E481"/>
    <mergeCell ref="F479:F481"/>
    <mergeCell ref="G479:G481"/>
    <mergeCell ref="H479:H481"/>
    <mergeCell ref="I479:I481"/>
    <mergeCell ref="K470:K472"/>
    <mergeCell ref="A473:A475"/>
    <mergeCell ref="B473:B475"/>
    <mergeCell ref="C473:C475"/>
    <mergeCell ref="D473:D475"/>
    <mergeCell ref="E473:E475"/>
    <mergeCell ref="F473:F475"/>
    <mergeCell ref="G473:G475"/>
    <mergeCell ref="H473:H475"/>
    <mergeCell ref="I473:I475"/>
    <mergeCell ref="K473:K475"/>
    <mergeCell ref="A470:A472"/>
    <mergeCell ref="B470:B472"/>
    <mergeCell ref="C470:C472"/>
    <mergeCell ref="D470:D472"/>
    <mergeCell ref="E470:E472"/>
    <mergeCell ref="F470:F472"/>
    <mergeCell ref="G470:G472"/>
    <mergeCell ref="H470:H472"/>
    <mergeCell ref="I470:I472"/>
    <mergeCell ref="K464:K466"/>
    <mergeCell ref="A467:A469"/>
    <mergeCell ref="B467:B469"/>
    <mergeCell ref="C467:C469"/>
    <mergeCell ref="D467:D469"/>
    <mergeCell ref="E467:E469"/>
    <mergeCell ref="F467:F469"/>
    <mergeCell ref="G467:G469"/>
    <mergeCell ref="H467:H469"/>
    <mergeCell ref="I467:I469"/>
    <mergeCell ref="K467:K469"/>
    <mergeCell ref="A464:A466"/>
    <mergeCell ref="B464:B466"/>
    <mergeCell ref="C464:C466"/>
    <mergeCell ref="D464:D466"/>
    <mergeCell ref="E464:E466"/>
    <mergeCell ref="F464:F466"/>
    <mergeCell ref="G464:G466"/>
    <mergeCell ref="H464:H466"/>
    <mergeCell ref="I464:I466"/>
    <mergeCell ref="K458:K460"/>
    <mergeCell ref="A461:A463"/>
    <mergeCell ref="B461:B463"/>
    <mergeCell ref="C461:C463"/>
    <mergeCell ref="D461:D463"/>
    <mergeCell ref="E461:E463"/>
    <mergeCell ref="F461:F463"/>
    <mergeCell ref="G461:G463"/>
    <mergeCell ref="H461:H463"/>
    <mergeCell ref="I461:I463"/>
    <mergeCell ref="K461:K463"/>
    <mergeCell ref="A458:A460"/>
    <mergeCell ref="B458:B460"/>
    <mergeCell ref="C458:C460"/>
    <mergeCell ref="D458:D460"/>
    <mergeCell ref="E458:E460"/>
    <mergeCell ref="F458:F460"/>
    <mergeCell ref="G458:G460"/>
    <mergeCell ref="H458:H460"/>
    <mergeCell ref="I458:I460"/>
    <mergeCell ref="K452:K454"/>
    <mergeCell ref="A455:A457"/>
    <mergeCell ref="B455:B457"/>
    <mergeCell ref="C455:C457"/>
    <mergeCell ref="D455:D457"/>
    <mergeCell ref="E455:E457"/>
    <mergeCell ref="F455:F457"/>
    <mergeCell ref="G455:G457"/>
    <mergeCell ref="H455:H457"/>
    <mergeCell ref="I455:I457"/>
    <mergeCell ref="K455:K457"/>
    <mergeCell ref="A452:A454"/>
    <mergeCell ref="B452:B454"/>
    <mergeCell ref="C452:C454"/>
    <mergeCell ref="D452:D454"/>
    <mergeCell ref="E452:E454"/>
    <mergeCell ref="F452:F454"/>
    <mergeCell ref="G452:G454"/>
    <mergeCell ref="H452:H454"/>
    <mergeCell ref="I452:I454"/>
    <mergeCell ref="K446:K448"/>
    <mergeCell ref="A449:A451"/>
    <mergeCell ref="B449:B451"/>
    <mergeCell ref="C449:C451"/>
    <mergeCell ref="D449:D451"/>
    <mergeCell ref="E449:E451"/>
    <mergeCell ref="F449:F451"/>
    <mergeCell ref="G449:G451"/>
    <mergeCell ref="H449:H451"/>
    <mergeCell ref="I449:I451"/>
    <mergeCell ref="K449:K451"/>
    <mergeCell ref="A446:A448"/>
    <mergeCell ref="B446:B448"/>
    <mergeCell ref="C446:C448"/>
    <mergeCell ref="D446:D448"/>
    <mergeCell ref="E446:E448"/>
    <mergeCell ref="F446:F448"/>
    <mergeCell ref="G446:G448"/>
    <mergeCell ref="H446:H448"/>
    <mergeCell ref="I446:I448"/>
    <mergeCell ref="A434:K434"/>
    <mergeCell ref="A435:K435"/>
    <mergeCell ref="A436:K436"/>
    <mergeCell ref="A438:A439"/>
    <mergeCell ref="B438:B439"/>
    <mergeCell ref="C438:C439"/>
    <mergeCell ref="D438:D439"/>
    <mergeCell ref="E438:E439"/>
    <mergeCell ref="F438:G438"/>
    <mergeCell ref="H438:I438"/>
    <mergeCell ref="J438:J439"/>
    <mergeCell ref="K438:K439"/>
    <mergeCell ref="K440:K442"/>
    <mergeCell ref="A443:A445"/>
    <mergeCell ref="B443:B445"/>
    <mergeCell ref="C443:C445"/>
    <mergeCell ref="D443:D445"/>
    <mergeCell ref="E443:E445"/>
    <mergeCell ref="F443:F445"/>
    <mergeCell ref="G443:G445"/>
    <mergeCell ref="H443:H445"/>
    <mergeCell ref="I443:I445"/>
    <mergeCell ref="K443:K445"/>
    <mergeCell ref="A440:A442"/>
    <mergeCell ref="B440:B442"/>
    <mergeCell ref="C440:C442"/>
    <mergeCell ref="D440:D442"/>
    <mergeCell ref="E440:E442"/>
    <mergeCell ref="F440:F442"/>
    <mergeCell ref="G440:G442"/>
    <mergeCell ref="H440:H442"/>
    <mergeCell ref="I440:I442"/>
    <mergeCell ref="A401:K401"/>
    <mergeCell ref="A405:K405"/>
    <mergeCell ref="A406:K406"/>
    <mergeCell ref="A408:A409"/>
    <mergeCell ref="B408:B409"/>
    <mergeCell ref="C408:C409"/>
    <mergeCell ref="D408:D409"/>
    <mergeCell ref="E408:E409"/>
    <mergeCell ref="F408:G408"/>
    <mergeCell ref="H408:I408"/>
    <mergeCell ref="J408:J409"/>
    <mergeCell ref="K408:K409"/>
    <mergeCell ref="A417:K417"/>
    <mergeCell ref="A418:K418"/>
    <mergeCell ref="A419:K419"/>
    <mergeCell ref="A420:A421"/>
    <mergeCell ref="B420:B421"/>
    <mergeCell ref="C420:C421"/>
    <mergeCell ref="D420:D421"/>
    <mergeCell ref="E420:E421"/>
    <mergeCell ref="F420:G420"/>
    <mergeCell ref="H420:I420"/>
    <mergeCell ref="J420:J421"/>
    <mergeCell ref="K420:K421"/>
    <mergeCell ref="A395:K395"/>
    <mergeCell ref="A396:K396"/>
    <mergeCell ref="A397:K397"/>
    <mergeCell ref="A399:A400"/>
    <mergeCell ref="B399:B400"/>
    <mergeCell ref="C399:C400"/>
    <mergeCell ref="D399:D400"/>
    <mergeCell ref="E399:E400"/>
    <mergeCell ref="F399:G399"/>
    <mergeCell ref="H399:I399"/>
    <mergeCell ref="J399:J400"/>
    <mergeCell ref="K399:K400"/>
    <mergeCell ref="A69:K69"/>
    <mergeCell ref="A70:K70"/>
    <mergeCell ref="A71:K71"/>
    <mergeCell ref="A72:A73"/>
    <mergeCell ref="B72:B73"/>
    <mergeCell ref="C72:C73"/>
    <mergeCell ref="D72:D73"/>
    <mergeCell ref="E72:E73"/>
    <mergeCell ref="F72:G72"/>
    <mergeCell ref="H72:I72"/>
    <mergeCell ref="J72:J73"/>
    <mergeCell ref="K72:K73"/>
    <mergeCell ref="A109:K109"/>
    <mergeCell ref="A110:K110"/>
    <mergeCell ref="A111:K111"/>
    <mergeCell ref="A113:A114"/>
    <mergeCell ref="B113:B114"/>
    <mergeCell ref="C113:C114"/>
    <mergeCell ref="D113:D114"/>
    <mergeCell ref="E113:E114"/>
    <mergeCell ref="A43:K43"/>
    <mergeCell ref="A44:K44"/>
    <mergeCell ref="A45:K45"/>
    <mergeCell ref="A47:A48"/>
    <mergeCell ref="B47:B48"/>
    <mergeCell ref="C47:C48"/>
    <mergeCell ref="D47:D48"/>
    <mergeCell ref="E47:E48"/>
    <mergeCell ref="F47:G47"/>
    <mergeCell ref="H47:I47"/>
    <mergeCell ref="J47:J48"/>
    <mergeCell ref="K47:K48"/>
    <mergeCell ref="A63:K63"/>
    <mergeCell ref="A57:K57"/>
    <mergeCell ref="A58:K58"/>
    <mergeCell ref="A59:K59"/>
    <mergeCell ref="A61:A62"/>
    <mergeCell ref="B61:B62"/>
    <mergeCell ref="C61:C62"/>
    <mergeCell ref="D61:D62"/>
    <mergeCell ref="E61:E62"/>
    <mergeCell ref="F61:G61"/>
    <mergeCell ref="H61:I61"/>
    <mergeCell ref="J61:J62"/>
    <mergeCell ref="K61:K62"/>
    <mergeCell ref="F36:G36"/>
    <mergeCell ref="H36:I36"/>
    <mergeCell ref="J36:J37"/>
    <mergeCell ref="K36:K37"/>
    <mergeCell ref="A38:K38"/>
    <mergeCell ref="A36:A37"/>
    <mergeCell ref="B36:B37"/>
    <mergeCell ref="C36:C37"/>
    <mergeCell ref="D36:D37"/>
    <mergeCell ref="E36:E37"/>
    <mergeCell ref="A32:K32"/>
    <mergeCell ref="A33:K33"/>
    <mergeCell ref="A34:K34"/>
    <mergeCell ref="A24:A26"/>
    <mergeCell ref="B24:B26"/>
    <mergeCell ref="C24:C26"/>
    <mergeCell ref="D24:D26"/>
    <mergeCell ref="E24:E26"/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  <mergeCell ref="A21:A23"/>
    <mergeCell ref="B21:B23"/>
    <mergeCell ref="C21:C23"/>
    <mergeCell ref="D21:D23"/>
    <mergeCell ref="E21:E23"/>
    <mergeCell ref="A15:K15"/>
    <mergeCell ref="A16:K16"/>
    <mergeCell ref="A17:K17"/>
    <mergeCell ref="A19:A20"/>
    <mergeCell ref="B19:B20"/>
    <mergeCell ref="C19:C20"/>
    <mergeCell ref="D19:D20"/>
    <mergeCell ref="E19:E20"/>
    <mergeCell ref="F19:G19"/>
    <mergeCell ref="H19:I19"/>
    <mergeCell ref="J19:J20"/>
    <mergeCell ref="K19:K20"/>
    <mergeCell ref="F113:G113"/>
    <mergeCell ref="H113:I113"/>
    <mergeCell ref="J113:J114"/>
    <mergeCell ref="K113:K114"/>
    <mergeCell ref="A89:K89"/>
    <mergeCell ref="A90:K90"/>
    <mergeCell ref="A91:K91"/>
    <mergeCell ref="A93:A94"/>
    <mergeCell ref="B93:B94"/>
    <mergeCell ref="C93:C94"/>
    <mergeCell ref="D93:D94"/>
    <mergeCell ref="E93:E94"/>
    <mergeCell ref="F93:G93"/>
    <mergeCell ref="H93:I93"/>
    <mergeCell ref="J93:J94"/>
    <mergeCell ref="K93:K94"/>
    <mergeCell ref="C152:C153"/>
    <mergeCell ref="K152:K153"/>
    <mergeCell ref="A148:K148"/>
    <mergeCell ref="A149:K149"/>
    <mergeCell ref="A150:K150"/>
    <mergeCell ref="A152:A153"/>
    <mergeCell ref="B152:B153"/>
    <mergeCell ref="D152:D153"/>
    <mergeCell ref="E152:E153"/>
    <mergeCell ref="F152:G152"/>
    <mergeCell ref="H152:I152"/>
    <mergeCell ref="J152:J153"/>
    <mergeCell ref="A135:C135"/>
    <mergeCell ref="A136:K136"/>
    <mergeCell ref="A137:K137"/>
    <mergeCell ref="A138:K138"/>
    <mergeCell ref="A140:A141"/>
    <mergeCell ref="B140:B141"/>
    <mergeCell ref="C140:C141"/>
    <mergeCell ref="D140:D141"/>
    <mergeCell ref="E140:E141"/>
    <mergeCell ref="F140:G140"/>
    <mergeCell ref="H140:I140"/>
    <mergeCell ref="J140:J141"/>
    <mergeCell ref="K140:K141"/>
    <mergeCell ref="A192:K192"/>
    <mergeCell ref="A193:K193"/>
    <mergeCell ref="A194:K194"/>
    <mergeCell ref="A171:K171"/>
    <mergeCell ref="A172:K172"/>
    <mergeCell ref="A173:K173"/>
    <mergeCell ref="A175:A176"/>
    <mergeCell ref="B175:B176"/>
    <mergeCell ref="C175:C176"/>
    <mergeCell ref="D175:D176"/>
    <mergeCell ref="E175:E176"/>
    <mergeCell ref="F175:G175"/>
    <mergeCell ref="H175:I175"/>
    <mergeCell ref="J175:J176"/>
    <mergeCell ref="K175:K176"/>
    <mergeCell ref="A161:K161"/>
    <mergeCell ref="A162:K162"/>
    <mergeCell ref="A163:K163"/>
    <mergeCell ref="A165:A166"/>
    <mergeCell ref="B165:B166"/>
    <mergeCell ref="C165:C166"/>
    <mergeCell ref="D165:D166"/>
    <mergeCell ref="E165:E166"/>
    <mergeCell ref="F165:G165"/>
    <mergeCell ref="H165:I165"/>
    <mergeCell ref="J165:J166"/>
    <mergeCell ref="K165:K166"/>
    <mergeCell ref="A205:K205"/>
    <mergeCell ref="A206:K206"/>
    <mergeCell ref="A207:K207"/>
    <mergeCell ref="A209:A210"/>
    <mergeCell ref="B209:B210"/>
    <mergeCell ref="C209:C210"/>
    <mergeCell ref="D209:D210"/>
    <mergeCell ref="E209:E210"/>
    <mergeCell ref="F209:G209"/>
    <mergeCell ref="H209:I209"/>
    <mergeCell ref="J209:J210"/>
    <mergeCell ref="K209:K210"/>
    <mergeCell ref="F196:G196"/>
    <mergeCell ref="H196:I196"/>
    <mergeCell ref="J196:J197"/>
    <mergeCell ref="K196:K197"/>
    <mergeCell ref="A204:J204"/>
    <mergeCell ref="A196:A197"/>
    <mergeCell ref="B196:B197"/>
    <mergeCell ref="C196:C197"/>
    <mergeCell ref="D196:D197"/>
    <mergeCell ref="E196:E197"/>
    <mergeCell ref="A233:K233"/>
    <mergeCell ref="A234:K234"/>
    <mergeCell ref="A235:K235"/>
    <mergeCell ref="A237:A238"/>
    <mergeCell ref="B237:B238"/>
    <mergeCell ref="C237:C238"/>
    <mergeCell ref="D237:D238"/>
    <mergeCell ref="E237:E238"/>
    <mergeCell ref="F237:G237"/>
    <mergeCell ref="H237:I237"/>
    <mergeCell ref="J237:J238"/>
    <mergeCell ref="K237:K238"/>
    <mergeCell ref="A222:K222"/>
    <mergeCell ref="A223:K223"/>
    <mergeCell ref="A224:K224"/>
    <mergeCell ref="A226:A227"/>
    <mergeCell ref="B226:B227"/>
    <mergeCell ref="C226:C227"/>
    <mergeCell ref="D226:D227"/>
    <mergeCell ref="E226:E227"/>
    <mergeCell ref="F226:G226"/>
    <mergeCell ref="H226:I226"/>
    <mergeCell ref="J226:J227"/>
    <mergeCell ref="K226:K227"/>
    <mergeCell ref="H239:H241"/>
    <mergeCell ref="I239:I241"/>
    <mergeCell ref="J239:J241"/>
    <mergeCell ref="K239:K241"/>
    <mergeCell ref="A242:A245"/>
    <mergeCell ref="B242:B245"/>
    <mergeCell ref="C242:C245"/>
    <mergeCell ref="D242:D245"/>
    <mergeCell ref="E242:E245"/>
    <mergeCell ref="H242:H245"/>
    <mergeCell ref="I242:I245"/>
    <mergeCell ref="J242:J245"/>
    <mergeCell ref="K242:K245"/>
    <mergeCell ref="A239:A241"/>
    <mergeCell ref="B239:B241"/>
    <mergeCell ref="C239:C241"/>
    <mergeCell ref="D239:D241"/>
    <mergeCell ref="E239:E241"/>
    <mergeCell ref="A253:K253"/>
    <mergeCell ref="A258:K258"/>
    <mergeCell ref="A259:K259"/>
    <mergeCell ref="A260:K260"/>
    <mergeCell ref="A261:K261"/>
    <mergeCell ref="A247:K247"/>
    <mergeCell ref="A248:K248"/>
    <mergeCell ref="A249:K249"/>
    <mergeCell ref="A251:A252"/>
    <mergeCell ref="B251:B252"/>
    <mergeCell ref="C251:C252"/>
    <mergeCell ref="D251:D252"/>
    <mergeCell ref="E251:E252"/>
    <mergeCell ref="F251:G251"/>
    <mergeCell ref="H251:I251"/>
    <mergeCell ref="J251:J252"/>
    <mergeCell ref="K251:K252"/>
    <mergeCell ref="A305:K305"/>
    <mergeCell ref="A306:K306"/>
    <mergeCell ref="A308:A309"/>
    <mergeCell ref="B308:B309"/>
    <mergeCell ref="C308:C309"/>
    <mergeCell ref="D308:D309"/>
    <mergeCell ref="E308:E309"/>
    <mergeCell ref="F308:G308"/>
    <mergeCell ref="H308:I308"/>
    <mergeCell ref="J308:J309"/>
    <mergeCell ref="K308:K309"/>
    <mergeCell ref="F262:G262"/>
    <mergeCell ref="H262:I262"/>
    <mergeCell ref="J262:J263"/>
    <mergeCell ref="K262:K263"/>
    <mergeCell ref="A304:K304"/>
    <mergeCell ref="A262:A263"/>
    <mergeCell ref="B262:B263"/>
    <mergeCell ref="C262:C263"/>
    <mergeCell ref="D262:D263"/>
    <mergeCell ref="E262:E263"/>
    <mergeCell ref="A330:K330"/>
    <mergeCell ref="A331:K331"/>
    <mergeCell ref="A332:K332"/>
    <mergeCell ref="A334:A335"/>
    <mergeCell ref="B334:B335"/>
    <mergeCell ref="C334:C335"/>
    <mergeCell ref="D334:D335"/>
    <mergeCell ref="E334:E335"/>
    <mergeCell ref="F334:G334"/>
    <mergeCell ref="H334:I334"/>
    <mergeCell ref="J334:J335"/>
    <mergeCell ref="K334:K335"/>
    <mergeCell ref="A317:K317"/>
    <mergeCell ref="A318:K318"/>
    <mergeCell ref="A319:K319"/>
    <mergeCell ref="A321:A322"/>
    <mergeCell ref="B321:B322"/>
    <mergeCell ref="C321:C322"/>
    <mergeCell ref="D321:D322"/>
    <mergeCell ref="E321:E322"/>
    <mergeCell ref="F321:G321"/>
    <mergeCell ref="H321:I321"/>
    <mergeCell ref="J321:J322"/>
    <mergeCell ref="K321:K322"/>
    <mergeCell ref="A345:K345"/>
    <mergeCell ref="A350:K350"/>
    <mergeCell ref="A351:K351"/>
    <mergeCell ref="A352:K352"/>
    <mergeCell ref="A354:A355"/>
    <mergeCell ref="B354:B355"/>
    <mergeCell ref="C354:C355"/>
    <mergeCell ref="D354:D355"/>
    <mergeCell ref="E354:E355"/>
    <mergeCell ref="F354:G354"/>
    <mergeCell ref="H354:I354"/>
    <mergeCell ref="J354:J355"/>
    <mergeCell ref="K354:K355"/>
    <mergeCell ref="A339:K339"/>
    <mergeCell ref="A340:K340"/>
    <mergeCell ref="A341:K341"/>
    <mergeCell ref="A343:A344"/>
    <mergeCell ref="B343:B344"/>
    <mergeCell ref="C343:C344"/>
    <mergeCell ref="D343:D344"/>
    <mergeCell ref="E343:E344"/>
    <mergeCell ref="F343:G343"/>
    <mergeCell ref="H343:I343"/>
    <mergeCell ref="J343:J344"/>
    <mergeCell ref="K343:K344"/>
    <mergeCell ref="A375:K375"/>
    <mergeCell ref="A376:K376"/>
    <mergeCell ref="A377:K377"/>
    <mergeCell ref="A379:A380"/>
    <mergeCell ref="B379:B380"/>
    <mergeCell ref="C379:C380"/>
    <mergeCell ref="D379:D380"/>
    <mergeCell ref="E379:E380"/>
    <mergeCell ref="F379:G379"/>
    <mergeCell ref="H379:I379"/>
    <mergeCell ref="J379:J380"/>
    <mergeCell ref="K379:K380"/>
    <mergeCell ref="A356:K356"/>
    <mergeCell ref="A360:K360"/>
    <mergeCell ref="A361:K361"/>
    <mergeCell ref="A362:K362"/>
    <mergeCell ref="A364:A365"/>
    <mergeCell ref="B364:B365"/>
    <mergeCell ref="C364:C365"/>
    <mergeCell ref="D364:D365"/>
    <mergeCell ref="E364:E365"/>
    <mergeCell ref="F364:G364"/>
    <mergeCell ref="H364:I364"/>
    <mergeCell ref="J364:J365"/>
    <mergeCell ref="K364:K365"/>
    <mergeCell ref="A1007:K1007"/>
    <mergeCell ref="A1012:K1012"/>
    <mergeCell ref="A1013:K1013"/>
    <mergeCell ref="A1014:K1014"/>
    <mergeCell ref="F1015:G1015"/>
    <mergeCell ref="H1015:I1015"/>
    <mergeCell ref="K1015:L1015"/>
    <mergeCell ref="K1017:L1017"/>
    <mergeCell ref="A1001:K1001"/>
    <mergeCell ref="A1002:K1002"/>
    <mergeCell ref="A1003:K1003"/>
    <mergeCell ref="A1005:A1006"/>
    <mergeCell ref="B1005:B1006"/>
    <mergeCell ref="C1005:C1006"/>
    <mergeCell ref="D1005:D1006"/>
    <mergeCell ref="E1005:E1006"/>
    <mergeCell ref="F1005:G1005"/>
    <mergeCell ref="H1005:I1005"/>
    <mergeCell ref="J1005:J1006"/>
    <mergeCell ref="K1005:K1006"/>
    <mergeCell ref="A1089:K1089"/>
    <mergeCell ref="A1090:K1090"/>
    <mergeCell ref="A1091:K1091"/>
    <mergeCell ref="A1093:A1094"/>
    <mergeCell ref="B1093:B1094"/>
    <mergeCell ref="C1093:C1094"/>
    <mergeCell ref="D1093:D1094"/>
    <mergeCell ref="E1093:E1094"/>
    <mergeCell ref="F1093:G1093"/>
    <mergeCell ref="H1093:I1093"/>
    <mergeCell ref="J1093:J1094"/>
    <mergeCell ref="K1093:K1094"/>
    <mergeCell ref="A1068:K1068"/>
    <mergeCell ref="A1069:K1069"/>
    <mergeCell ref="A1070:K1070"/>
    <mergeCell ref="A1071:A1073"/>
    <mergeCell ref="B1071:B1073"/>
    <mergeCell ref="C1071:C1073"/>
    <mergeCell ref="D1071:D1073"/>
    <mergeCell ref="E1071:E1073"/>
    <mergeCell ref="F1071:G1071"/>
    <mergeCell ref="H1071:I1071"/>
    <mergeCell ref="J1071:J1073"/>
    <mergeCell ref="K1071:K1073"/>
    <mergeCell ref="F1072:F1073"/>
    <mergeCell ref="G1072:G1073"/>
    <mergeCell ref="H1072:H1073"/>
    <mergeCell ref="I1072:I1073"/>
    <mergeCell ref="A1135:K1135"/>
    <mergeCell ref="A1136:K1136"/>
    <mergeCell ref="E1116:E1122"/>
    <mergeCell ref="E1123:E1125"/>
    <mergeCell ref="E1126:E1128"/>
    <mergeCell ref="A1109:K1109"/>
    <mergeCell ref="A1110:K1110"/>
    <mergeCell ref="A1111:K1111"/>
    <mergeCell ref="J1114:J1115"/>
    <mergeCell ref="J1116:J1122"/>
    <mergeCell ref="J1123:J1125"/>
    <mergeCell ref="J1126:J1128"/>
    <mergeCell ref="A1114:A1115"/>
    <mergeCell ref="B1114:B1115"/>
    <mergeCell ref="D1114:D1115"/>
    <mergeCell ref="E1114:E1115"/>
    <mergeCell ref="F1114:G1114"/>
    <mergeCell ref="H1114:I1114"/>
    <mergeCell ref="A1182:K1182"/>
    <mergeCell ref="A1184:A1185"/>
    <mergeCell ref="B1184:B1185"/>
    <mergeCell ref="C1184:C1185"/>
    <mergeCell ref="D1184:D1185"/>
    <mergeCell ref="E1184:E1185"/>
    <mergeCell ref="F1184:G1184"/>
    <mergeCell ref="H1184:I1184"/>
    <mergeCell ref="J1184:J1185"/>
    <mergeCell ref="K1184:K1185"/>
    <mergeCell ref="A1180:K1180"/>
    <mergeCell ref="A1181:K1181"/>
    <mergeCell ref="A1137:K1137"/>
    <mergeCell ref="A1138:J1138"/>
    <mergeCell ref="A1139:A1141"/>
    <mergeCell ref="B1139:B1141"/>
    <mergeCell ref="D1139:D1141"/>
    <mergeCell ref="E1139:E1141"/>
    <mergeCell ref="F1139:G1140"/>
    <mergeCell ref="H1139:I1140"/>
    <mergeCell ref="A1197:J1197"/>
    <mergeCell ref="A1198:J1198"/>
    <mergeCell ref="A1199:J1199"/>
    <mergeCell ref="A1201:A1202"/>
    <mergeCell ref="B1201:B1202"/>
    <mergeCell ref="E1201:E1202"/>
    <mergeCell ref="F1201:G1201"/>
    <mergeCell ref="H1201:I1201"/>
    <mergeCell ref="J1201:J1202"/>
    <mergeCell ref="K1201:K1202"/>
    <mergeCell ref="A1203:A1206"/>
    <mergeCell ref="C1203:C1206"/>
    <mergeCell ref="D1203:D1206"/>
    <mergeCell ref="E1203:E1206"/>
    <mergeCell ref="F1203:F1204"/>
    <mergeCell ref="G1203:G1204"/>
    <mergeCell ref="H1203:H1206"/>
    <mergeCell ref="I1203:I1206"/>
    <mergeCell ref="A1207:A1210"/>
    <mergeCell ref="C1207:C1210"/>
    <mergeCell ref="D1207:D1210"/>
    <mergeCell ref="E1207:E1210"/>
    <mergeCell ref="H1207:H1210"/>
    <mergeCell ref="I1207:I1210"/>
    <mergeCell ref="F1208:F1209"/>
    <mergeCell ref="G1208:G1209"/>
    <mergeCell ref="A1213:K1213"/>
    <mergeCell ref="A1214:K1214"/>
    <mergeCell ref="A1215:K1215"/>
    <mergeCell ref="A1217:A1218"/>
    <mergeCell ref="B1217:B1218"/>
    <mergeCell ref="C1217:C1218"/>
    <mergeCell ref="D1217:D1218"/>
    <mergeCell ref="E1217:E1218"/>
    <mergeCell ref="F1217:G1217"/>
    <mergeCell ref="H1217:I1217"/>
    <mergeCell ref="J1217:J1218"/>
    <mergeCell ref="K1217:K1218"/>
    <mergeCell ref="A1313:K1313"/>
    <mergeCell ref="A1314:A1317"/>
    <mergeCell ref="B1314:B1317"/>
    <mergeCell ref="C1314:C1317"/>
    <mergeCell ref="D1314:D1317"/>
    <mergeCell ref="E1314:E1317"/>
    <mergeCell ref="F1314:G1315"/>
    <mergeCell ref="H1314:I1315"/>
    <mergeCell ref="J1314:J1317"/>
    <mergeCell ref="K1314:K1317"/>
    <mergeCell ref="F1316:F1317"/>
    <mergeCell ref="G1316:G1317"/>
    <mergeCell ref="H1316:H1317"/>
    <mergeCell ref="I1316:I1317"/>
    <mergeCell ref="A1228:K1228"/>
    <mergeCell ref="A1229:K1229"/>
    <mergeCell ref="A1230:K1230"/>
    <mergeCell ref="A1231:K1231"/>
    <mergeCell ref="A1232:A1233"/>
    <mergeCell ref="B1232:B1233"/>
    <mergeCell ref="C1232:C1233"/>
    <mergeCell ref="D1232:D1233"/>
    <mergeCell ref="E1232:E1233"/>
    <mergeCell ref="F1232:G1232"/>
    <mergeCell ref="H1232:I1232"/>
    <mergeCell ref="J1232:J1233"/>
    <mergeCell ref="K1232:K1233"/>
    <mergeCell ref="A1244:K1244"/>
    <mergeCell ref="A1245:K1245"/>
    <mergeCell ref="A1246:K1246"/>
    <mergeCell ref="A1248:K1248"/>
    <mergeCell ref="A1249:A1250"/>
    <mergeCell ref="E1341:E1349"/>
    <mergeCell ref="H1341:H1349"/>
    <mergeCell ref="I1341:I1349"/>
    <mergeCell ref="J1341:J1349"/>
    <mergeCell ref="K1341:K1349"/>
    <mergeCell ref="A1323:A1328"/>
    <mergeCell ref="B1323:B1328"/>
    <mergeCell ref="C1323:C1328"/>
    <mergeCell ref="D1323:D1328"/>
    <mergeCell ref="E1323:E1328"/>
    <mergeCell ref="H1323:H1328"/>
    <mergeCell ref="I1323:I1328"/>
    <mergeCell ref="J1323:J1328"/>
    <mergeCell ref="K1323:K1328"/>
    <mergeCell ref="A1329:A1334"/>
    <mergeCell ref="B1329:B1334"/>
    <mergeCell ref="C1329:C1334"/>
    <mergeCell ref="D1329:D1334"/>
    <mergeCell ref="E1329:E1334"/>
    <mergeCell ref="H1329:H1334"/>
    <mergeCell ref="I1329:I1334"/>
    <mergeCell ref="J1329:J1334"/>
    <mergeCell ref="K1329:K1334"/>
    <mergeCell ref="K1270:K1272"/>
    <mergeCell ref="L1270:L1272"/>
    <mergeCell ref="A1352:K1352"/>
    <mergeCell ref="A1353:K1353"/>
    <mergeCell ref="A1354:K1354"/>
    <mergeCell ref="A1355:K1355"/>
    <mergeCell ref="A1357:A1360"/>
    <mergeCell ref="B1357:B1360"/>
    <mergeCell ref="C1357:C1360"/>
    <mergeCell ref="D1357:D1360"/>
    <mergeCell ref="E1357:E1360"/>
    <mergeCell ref="F1357:G1357"/>
    <mergeCell ref="H1357:I1357"/>
    <mergeCell ref="J1357:J1360"/>
    <mergeCell ref="K1357:L1360"/>
    <mergeCell ref="F1358:F1360"/>
    <mergeCell ref="G1358:G1360"/>
    <mergeCell ref="H1358:H1360"/>
    <mergeCell ref="I1358:I1360"/>
    <mergeCell ref="A1335:A1340"/>
    <mergeCell ref="B1335:B1340"/>
    <mergeCell ref="C1335:C1340"/>
    <mergeCell ref="D1335:D1340"/>
    <mergeCell ref="E1335:E1340"/>
    <mergeCell ref="H1335:H1340"/>
    <mergeCell ref="I1335:I1340"/>
    <mergeCell ref="J1335:J1340"/>
    <mergeCell ref="K1335:K1340"/>
    <mergeCell ref="A1341:A1349"/>
    <mergeCell ref="B1341:B1349"/>
    <mergeCell ref="C1341:C1349"/>
    <mergeCell ref="D1341:D1349"/>
    <mergeCell ref="C1290:C1294"/>
    <mergeCell ref="D1290:D1294"/>
    <mergeCell ref="E1290:E1294"/>
    <mergeCell ref="H1290:H1294"/>
    <mergeCell ref="I1290:I1294"/>
    <mergeCell ref="J1290:J1294"/>
    <mergeCell ref="K1290:K1294"/>
    <mergeCell ref="L1290:L1294"/>
    <mergeCell ref="L1258:L1262"/>
    <mergeCell ref="A1263:A1266"/>
    <mergeCell ref="B1263:B1266"/>
    <mergeCell ref="C1263:C1266"/>
    <mergeCell ref="D1263:D1266"/>
    <mergeCell ref="E1263:E1266"/>
    <mergeCell ref="H1263:H1266"/>
    <mergeCell ref="I1263:I1266"/>
    <mergeCell ref="J1263:J1266"/>
    <mergeCell ref="K1263:K1266"/>
    <mergeCell ref="L1263:L1266"/>
    <mergeCell ref="A1267:A1272"/>
    <mergeCell ref="B1267:B1272"/>
    <mergeCell ref="C1267:C1272"/>
    <mergeCell ref="D1267:D1272"/>
    <mergeCell ref="E1267:E1272"/>
    <mergeCell ref="H1267:H1269"/>
    <mergeCell ref="I1267:I1269"/>
    <mergeCell ref="J1267:J1269"/>
    <mergeCell ref="K1267:K1269"/>
    <mergeCell ref="L1267:L1269"/>
    <mergeCell ref="H1270:H1272"/>
    <mergeCell ref="I1270:I1272"/>
    <mergeCell ref="J1270:J1272"/>
    <mergeCell ref="A1389:L1389"/>
    <mergeCell ref="I810:L810"/>
    <mergeCell ref="H1295:H1299"/>
    <mergeCell ref="I1295:I1299"/>
    <mergeCell ref="J1295:J1299"/>
    <mergeCell ref="K1295:K1299"/>
    <mergeCell ref="L1295:L1299"/>
    <mergeCell ref="A946:A949"/>
    <mergeCell ref="B946:B949"/>
    <mergeCell ref="C946:C949"/>
    <mergeCell ref="D946:D949"/>
    <mergeCell ref="E946:E949"/>
    <mergeCell ref="H946:H949"/>
    <mergeCell ref="I946:I949"/>
    <mergeCell ref="J946:J949"/>
    <mergeCell ref="K946:K949"/>
    <mergeCell ref="L946:L949"/>
    <mergeCell ref="A1387:L1387"/>
    <mergeCell ref="A1388:L1388"/>
    <mergeCell ref="L1273:L1284"/>
    <mergeCell ref="A1285:A1289"/>
    <mergeCell ref="B1285:B1289"/>
    <mergeCell ref="C1285:C1289"/>
    <mergeCell ref="D1285:D1289"/>
    <mergeCell ref="E1285:E1289"/>
    <mergeCell ref="H1285:H1289"/>
    <mergeCell ref="I1285:I1289"/>
    <mergeCell ref="J1285:J1289"/>
    <mergeCell ref="K1285:K1289"/>
    <mergeCell ref="L1285:L1289"/>
    <mergeCell ref="A1290:A1294"/>
    <mergeCell ref="B1290:B1294"/>
  </mergeCells>
  <printOptions verticalCentered="1"/>
  <pageMargins left="0.23622047244094491" right="0.23622047244094491" top="0.35433070866141736" bottom="0.74803149606299213" header="0.31496062992125984" footer="0.31496062992125984"/>
  <pageSetup paperSize="9" scale="59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เม.ย. 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กันตนา แซ่ตั้ง</dc:creator>
  <cp:lastModifiedBy>นาวรัตน์ แซ่ลิ้ม</cp:lastModifiedBy>
  <cp:lastPrinted>2026-05-20T09:20:17Z</cp:lastPrinted>
  <dcterms:created xsi:type="dcterms:W3CDTF">2018-03-02T12:39:40Z</dcterms:created>
  <dcterms:modified xsi:type="dcterms:W3CDTF">2026-05-20T09:20:20Z</dcterms:modified>
</cp:coreProperties>
</file>