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331965D2-B726-47DC-B0E6-9EAE9B43DD02}" xr6:coauthVersionLast="36" xr6:coauthVersionMax="36" xr10:uidLastSave="{00000000-0000-0000-0000-000000000000}"/>
  <bookViews>
    <workbookView xWindow="0" yWindow="0" windowWidth="28800" windowHeight="12225" tabRatio="649" firstSheet="3" activeTab="6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รวมทุกเดือน" sheetId="3" r:id="rId7"/>
    <sheet name="smes ม.ค. 67" sheetId="8" r:id="rId8"/>
    <sheet name="แบบ สขร. ม.ค. 67" sheetId="9" r:id="rId9"/>
  </sheets>
  <definedNames>
    <definedName name="_xlnm.Print_Area" localSheetId="0">'smes ต.ค. 66'!$A$1:$AF$47</definedName>
    <definedName name="_xlnm.Print_Area" localSheetId="4">'smes ธ.ค. 66'!$A$1:$AF$47</definedName>
    <definedName name="_xlnm.Print_Area" localSheetId="2">'smes พ.ย. 66'!$A$1:$AF$47</definedName>
    <definedName name="_xlnm.Print_Area" localSheetId="7">'smes ม.ค. 67'!$A$1:$AF$48</definedName>
    <definedName name="_xlnm.Print_Area" localSheetId="5">'แบบ สขร. ธ.ค. 66'!$A$2:$N$20</definedName>
    <definedName name="_xlnm.Print_Area" localSheetId="8">'แบบ สขร. ม.ค. 67'!$A$2:$N$12</definedName>
    <definedName name="_xlnm.Print_Area" localSheetId="6">รวมทุกเดือน!$A$1:$P$116</definedName>
    <definedName name="_xlnm.Print_Titles" localSheetId="0">'smes ต.ค. 66'!$7:$7</definedName>
    <definedName name="_xlnm.Print_Titles" localSheetId="4">'smes ธ.ค. 66'!$7:$7</definedName>
    <definedName name="_xlnm.Print_Titles" localSheetId="2">'smes พ.ย. 66'!$7:$7</definedName>
    <definedName name="_xlnm.Print_Titles" localSheetId="7">'smes ม.ค. 67'!$7:$7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U30" i="3"/>
  <c r="L13" i="8" l="1"/>
  <c r="AE13" i="8" s="1"/>
  <c r="AF13" i="8" s="1"/>
  <c r="AJ13" i="8"/>
  <c r="L10" i="8"/>
  <c r="L40" i="8" s="1"/>
  <c r="AJ10" i="8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F37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F31" i="8" s="1"/>
  <c r="AD31" i="8"/>
  <c r="AE30" i="8"/>
  <c r="AF30" i="8" s="1"/>
  <c r="AD30" i="8"/>
  <c r="AE29" i="8"/>
  <c r="AD29" i="8"/>
  <c r="AE28" i="8"/>
  <c r="AD28" i="8"/>
  <c r="AF27" i="8"/>
  <c r="AE27" i="8"/>
  <c r="AE26" i="8"/>
  <c r="AD26" i="8"/>
  <c r="AE25" i="8"/>
  <c r="AE24" i="8"/>
  <c r="AF24" i="8" s="1"/>
  <c r="AD24" i="8"/>
  <c r="AE23" i="8"/>
  <c r="AD23" i="8"/>
  <c r="AE22" i="8"/>
  <c r="AF22" i="8" s="1"/>
  <c r="AD22" i="8"/>
  <c r="AE21" i="8"/>
  <c r="AD21" i="8"/>
  <c r="AE20" i="8"/>
  <c r="AF20" i="8" s="1"/>
  <c r="AD20" i="8"/>
  <c r="AE19" i="8"/>
  <c r="AF19" i="8" s="1"/>
  <c r="AD19" i="8"/>
  <c r="AE18" i="8"/>
  <c r="AD18" i="8"/>
  <c r="AE17" i="8"/>
  <c r="AD17" i="8"/>
  <c r="AE16" i="8"/>
  <c r="AF16" i="8" s="1"/>
  <c r="AH15" i="8"/>
  <c r="AE15" i="8"/>
  <c r="AD15" i="8"/>
  <c r="AF14" i="8"/>
  <c r="AE14" i="8"/>
  <c r="AD14" i="8"/>
  <c r="AD13" i="8"/>
  <c r="AH12" i="8"/>
  <c r="AE12" i="8"/>
  <c r="AF12" i="8" s="1"/>
  <c r="AD12" i="8"/>
  <c r="AH11" i="8"/>
  <c r="AE11" i="8"/>
  <c r="AF11" i="8" s="1"/>
  <c r="AD11" i="8"/>
  <c r="AH10" i="8"/>
  <c r="J10" i="8" s="1"/>
  <c r="J40" i="8" s="1"/>
  <c r="AF18" i="8" l="1"/>
  <c r="AF29" i="8"/>
  <c r="AF34" i="8"/>
  <c r="AF17" i="8"/>
  <c r="AF32" i="8"/>
  <c r="AF15" i="8"/>
  <c r="AF28" i="8"/>
  <c r="AF33" i="8"/>
  <c r="AF23" i="8"/>
  <c r="AF26" i="8"/>
  <c r="AF21" i="8"/>
  <c r="AF38" i="8"/>
  <c r="AF35" i="8"/>
  <c r="AD10" i="8"/>
  <c r="AD40" i="8" s="1"/>
  <c r="AE10" i="8"/>
  <c r="AF10" i="8" s="1"/>
  <c r="AE40" i="8"/>
  <c r="D34" i="8"/>
  <c r="D40" i="8" s="1"/>
  <c r="D42" i="8" s="1"/>
  <c r="D43" i="8" s="1"/>
  <c r="U29" i="3"/>
  <c r="D45" i="8" l="1"/>
  <c r="AF40" i="8"/>
  <c r="C34" i="6"/>
  <c r="D34" i="6" s="1"/>
  <c r="AI10" i="6"/>
  <c r="AH10" i="6"/>
  <c r="J10" i="6" s="1"/>
  <c r="D48" i="8" l="1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D36" i="6"/>
  <c r="AE35" i="6"/>
  <c r="AF35" i="6" s="1"/>
  <c r="AD35" i="6"/>
  <c r="AE34" i="6"/>
  <c r="AD34" i="6"/>
  <c r="AE33" i="6"/>
  <c r="AF33" i="6" s="1"/>
  <c r="AD33" i="6"/>
  <c r="AE32" i="6"/>
  <c r="AF32" i="6" s="1"/>
  <c r="AD32" i="6"/>
  <c r="AH31" i="6"/>
  <c r="AE31" i="6"/>
  <c r="AF31" i="6" s="1"/>
  <c r="AD31" i="6"/>
  <c r="AE30" i="6"/>
  <c r="AF30" i="6" s="1"/>
  <c r="AD30" i="6"/>
  <c r="AE29" i="6"/>
  <c r="AF29" i="6" s="1"/>
  <c r="AD29" i="6"/>
  <c r="AE28" i="6"/>
  <c r="AD28" i="6"/>
  <c r="AF28" i="6" s="1"/>
  <c r="AE27" i="6"/>
  <c r="AF27" i="6" s="1"/>
  <c r="AE26" i="6"/>
  <c r="AD26" i="6"/>
  <c r="AE25" i="6"/>
  <c r="AE24" i="6"/>
  <c r="AD24" i="6"/>
  <c r="AE23" i="6"/>
  <c r="AF23" i="6" s="1"/>
  <c r="AD23" i="6"/>
  <c r="AE22" i="6"/>
  <c r="AF22" i="6" s="1"/>
  <c r="AD22" i="6"/>
  <c r="AF21" i="6"/>
  <c r="AE21" i="6"/>
  <c r="AD21" i="6"/>
  <c r="AE20" i="6"/>
  <c r="AF20" i="6" s="1"/>
  <c r="AD20" i="6"/>
  <c r="AE19" i="6"/>
  <c r="AF19" i="6" s="1"/>
  <c r="AD19" i="6"/>
  <c r="AE18" i="6"/>
  <c r="AF18" i="6" s="1"/>
  <c r="AD18" i="6"/>
  <c r="AE17" i="6"/>
  <c r="AD17" i="6"/>
  <c r="AF17" i="6" s="1"/>
  <c r="AE16" i="6"/>
  <c r="AF16" i="6" s="1"/>
  <c r="AH15" i="6"/>
  <c r="AE15" i="6"/>
  <c r="AD15" i="6"/>
  <c r="AF15" i="6" s="1"/>
  <c r="AE14" i="6"/>
  <c r="AF14" i="6" s="1"/>
  <c r="AD14" i="6"/>
  <c r="AF13" i="6"/>
  <c r="AE13" i="6"/>
  <c r="AD13" i="6"/>
  <c r="AH12" i="6"/>
  <c r="AE12" i="6"/>
  <c r="AF12" i="6" s="1"/>
  <c r="AD12" i="6"/>
  <c r="AH11" i="6"/>
  <c r="AE11" i="6"/>
  <c r="AF11" i="6" s="1"/>
  <c r="AD11" i="6"/>
  <c r="AE10" i="6"/>
  <c r="AE39" i="6" s="1"/>
  <c r="AD10" i="6"/>
  <c r="AF24" i="6" l="1"/>
  <c r="AF36" i="6"/>
  <c r="AF26" i="6"/>
  <c r="AF37" i="6"/>
  <c r="AF34" i="6"/>
  <c r="AD39" i="6"/>
  <c r="D44" i="6"/>
  <c r="AF39" i="6"/>
  <c r="AF10" i="6"/>
  <c r="S28" i="3"/>
  <c r="D45" i="6" l="1"/>
  <c r="D47" i="6"/>
  <c r="AH11" i="4"/>
  <c r="AH15" i="4"/>
  <c r="AH31" i="4"/>
  <c r="AH12" i="4"/>
  <c r="I35" i="5" l="1"/>
  <c r="I50" i="5"/>
  <c r="I16" i="5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D36" i="4"/>
  <c r="AE35" i="4"/>
  <c r="AF35" i="4" s="1"/>
  <c r="AD35" i="4"/>
  <c r="AE34" i="4"/>
  <c r="AF34" i="4" s="1"/>
  <c r="AD34" i="4"/>
  <c r="AE33" i="4"/>
  <c r="AF33" i="4" s="1"/>
  <c r="AD33" i="4"/>
  <c r="AE32" i="4"/>
  <c r="AD32" i="4"/>
  <c r="AE31" i="4"/>
  <c r="AD31" i="4"/>
  <c r="AE30" i="4"/>
  <c r="AD30" i="4"/>
  <c r="AE29" i="4"/>
  <c r="AF29" i="4" s="1"/>
  <c r="AD29" i="4"/>
  <c r="AE28" i="4"/>
  <c r="AF28" i="4" s="1"/>
  <c r="AD28" i="4"/>
  <c r="AE27" i="4"/>
  <c r="AF27" i="4" s="1"/>
  <c r="AE26" i="4"/>
  <c r="AD26" i="4"/>
  <c r="AF26" i="4" s="1"/>
  <c r="AE25" i="4"/>
  <c r="AE24" i="4"/>
  <c r="AD24" i="4"/>
  <c r="AE23" i="4"/>
  <c r="AD23" i="4"/>
  <c r="AE22" i="4"/>
  <c r="AF22" i="4" s="1"/>
  <c r="AD22" i="4"/>
  <c r="AE21" i="4"/>
  <c r="AF21" i="4" s="1"/>
  <c r="AD21" i="4"/>
  <c r="AE20" i="4"/>
  <c r="AF20" i="4" s="1"/>
  <c r="AD20" i="4"/>
  <c r="AE19" i="4"/>
  <c r="AD19" i="4"/>
  <c r="AE18" i="4"/>
  <c r="AD18" i="4"/>
  <c r="AE17" i="4"/>
  <c r="AD17" i="4"/>
  <c r="AE16" i="4"/>
  <c r="AF16" i="4" s="1"/>
  <c r="AE15" i="4"/>
  <c r="AD15" i="4"/>
  <c r="AF15" i="4" s="1"/>
  <c r="AE14" i="4"/>
  <c r="AD14" i="4"/>
  <c r="AE13" i="4"/>
  <c r="AD13" i="4"/>
  <c r="AF13" i="4" s="1"/>
  <c r="AE12" i="4"/>
  <c r="AD12" i="4"/>
  <c r="AE11" i="4"/>
  <c r="AD11" i="4"/>
  <c r="AF11" i="4" s="1"/>
  <c r="AE10" i="4"/>
  <c r="AF10" i="4" s="1"/>
  <c r="AD10" i="4"/>
  <c r="AF30" i="4" l="1"/>
  <c r="AF23" i="4"/>
  <c r="AF18" i="4"/>
  <c r="AF24" i="4"/>
  <c r="AF37" i="4"/>
  <c r="AF17" i="4"/>
  <c r="AF19" i="4"/>
  <c r="AF32" i="4"/>
  <c r="U28" i="3"/>
  <c r="AF36" i="4"/>
  <c r="AF14" i="4"/>
  <c r="AF31" i="4"/>
  <c r="AF12" i="4"/>
  <c r="AD39" i="4"/>
  <c r="AE39" i="4"/>
  <c r="S27" i="3"/>
  <c r="S39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V27" i="3" l="1"/>
  <c r="V28" i="3" s="1"/>
  <c r="V29" i="3" s="1"/>
  <c r="V30" i="3" s="1"/>
  <c r="U39" i="3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<sst xmlns="http://schemas.openxmlformats.org/spreadsheetml/2006/main" count="914" uniqueCount="226">
  <si>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</si>
  <si>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</si>
  <si>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</si>
  <si>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</si>
  <si>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</si>
  <si>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</si>
  <si>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</si>
  <si>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</si>
  <si>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</si>
  <si>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</si>
  <si>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</si>
  <si>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</si>
  <si>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</si>
  <si>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</si>
  <si>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</si>
  <si>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</si>
  <si>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</si>
  <si>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</si>
  <si>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</si>
  <si>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</si>
  <si>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</si>
  <si>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</si>
  <si>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</si>
  <si>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</si>
  <si>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</si>
  <si>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</si>
  <si>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</si>
  <si>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</si>
  <si>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</si>
  <si>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</si>
  <si>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</si>
  <si>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</si>
  <si>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</si>
  <si>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</si>
  <si>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</si>
  <si>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</si>
  <si>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</si>
  <si>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</si>
  <si>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</si>
  <si>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</si>
  <si>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</si>
  <si>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</si>
  <si>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</si>
  <si>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</si>
  <si>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</si>
  <si>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</si>
  <si>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</si>
  <si>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</si>
  <si>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</si>
  <si>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</si>
  <si>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</si>
  <si>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</si>
  <si>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</si>
  <si>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</si>
  <si>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</si>
  <si>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</si>
  <si>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</si>
  <si>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</si>
  <si>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</si>
  <si>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</si>
  <si>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ปีงบประมาณ 2566 (สะสม)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</si>
  <si>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</si>
  <si>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</si>
  <si>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</si>
  <si>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</si>
  <si>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</si>
  <si>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</si>
  <si>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</si>
  <si>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</si>
  <si>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</si>
  <si>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</si>
  <si>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</si>
  <si>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</si>
  <si>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</si>
  <si>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</si>
  <si>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</si>
  <si>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</si>
  <si>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</si>
  <si>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</si>
  <si>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</si>
  <si>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</si>
  <si>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</si>
  <si>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</si>
  <si>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</si>
  <si>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</si>
  <si>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</si>
  <si>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</si>
  <si>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</si>
  <si>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</si>
  <si>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</si>
  <si>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</si>
  <si>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</si>
  <si>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</si>
  <si>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</si>
  <si>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</si>
  <si>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</si>
  <si>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</si>
  <si>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</si>
  <si>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</si>
  <si>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</si>
  <si>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</si>
  <si>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</si>
  <si>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</si>
  <si>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</si>
  <si>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</si>
  <si>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</si>
  <si>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</si>
  <si>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</si>
  <si>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</si>
  <si>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</si>
  <si>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</si>
  <si>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</si>
  <si>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</si>
  <si>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</si>
  <si>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</si>
  <si>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</si>
  <si>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</si>
  <si>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</si>
  <si>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</si>
  <si>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</si>
  <si>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</si>
  <si>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</si>
  <si>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</si>
  <si>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</si>
  <si>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</si>
  <si>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</si>
  <si>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</si>
  <si>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</si>
  <si>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</si>
  <si>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</si>
  <si>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</si>
  <si>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</si>
  <si>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</si>
  <si>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</si>
  <si>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</si>
  <si>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</si>
  <si>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</si>
  <si>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</si>
  <si>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</si>
  <si>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</si>
  <si>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</si>
  <si>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</si>
  <si>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</si>
  <si>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</si>
  <si>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</si>
  <si>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</si>
  <si>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</si>
  <si>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</si>
  <si>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</si>
  <si>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</si>
  <si>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</si>
  <si>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</si>
  <si>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</si>
  <si>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</si>
  <si>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</si>
  <si>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</si>
  <si>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</si>
  <si>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</si>
  <si>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</si>
  <si>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</si>
  <si>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</si>
  <si>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</si>
  <si>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</si>
  <si>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</si>
  <si>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</si>
  <si>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</si>
  <si>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</si>
  <si>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</si>
  <si>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</si>
  <si>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</si>
  <si>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</si>
  <si>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</si>
  <si>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</si>
  <si>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</si>
  <si>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</si>
  <si>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</si>
  <si>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</si>
  <si>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</si>
  <si>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</si>
  <si>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</si>
  <si>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</si>
  <si>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</si>
  <si>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</si>
  <si>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</si>
  <si>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</si>
  <si>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</si>
  <si>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</si>
  <si>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</si>
  <si>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</si>
  <si>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</si>
  <si>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</si>
  <si>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</si>
  <si>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</si>
  <si>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</si>
  <si>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</si>
  <si>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</si>
  <si>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</si>
  <si>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</si>
  <si>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</si>
  <si>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</si>
  <si>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</si>
  <si>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</si>
  <si>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</si>
  <si>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</si>
  <si>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</si>
  <si>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</si>
  <si>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</si>
  <si>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</si>
  <si>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</si>
  <si>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</si>
  <si>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</si>
  <si>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</si>
  <si>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</si>
  <si>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</si>
  <si>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</si>
  <si>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</si>
  <si>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</si>
  <si>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</si>
  <si>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</si>
  <si>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</si>
  <si>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</si>
  <si>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</si>
  <si>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</si>
  <si>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</si>
  <si>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รวมทั้งสิ้น 16 รายการ</t>
  </si>
  <si>
    <t>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</si>
</sst>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3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1" fillId="5" borderId="1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B6724AEE-B155-441F-9470-1ABBDF02850C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1EFC1CF0-0E6A-4099-BCB1-548962A38810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31D15FB-A2BA-415C-95B7-725AFC5D83B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AEBEB82-2553-45AC-8FC4-C39301C9E4D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</row>
    <row r="2" spans="1:61" x14ac:dyDescent="0.3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3" spans="1:61" x14ac:dyDescent="0.3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245">
        <v>243527</v>
      </c>
      <c r="G5" s="241"/>
      <c r="H5" s="245">
        <v>243558</v>
      </c>
      <c r="I5" s="241"/>
      <c r="J5" s="245">
        <v>243588</v>
      </c>
      <c r="K5" s="241"/>
      <c r="L5" s="245">
        <v>243619</v>
      </c>
      <c r="M5" s="241"/>
      <c r="N5" s="245">
        <v>243650</v>
      </c>
      <c r="O5" s="241"/>
      <c r="P5" s="245">
        <v>243678</v>
      </c>
      <c r="Q5" s="241"/>
      <c r="R5" s="245">
        <v>243709</v>
      </c>
      <c r="S5" s="241"/>
      <c r="T5" s="245">
        <v>243739</v>
      </c>
      <c r="U5" s="241"/>
      <c r="V5" s="245">
        <v>243770</v>
      </c>
      <c r="W5" s="241"/>
      <c r="X5" s="245">
        <v>243800</v>
      </c>
      <c r="Y5" s="241"/>
      <c r="Z5" s="245">
        <v>243831</v>
      </c>
      <c r="AA5" s="241"/>
      <c r="AB5" s="245">
        <v>243862</v>
      </c>
      <c r="AC5" s="241"/>
      <c r="AD5" s="246" t="s">
        <v>109</v>
      </c>
      <c r="AE5" s="247"/>
      <c r="AF5" s="248"/>
    </row>
    <row r="6" spans="1:61" ht="36" customHeight="1" x14ac:dyDescent="0.3">
      <c r="A6" s="241" t="s">
        <v>3</v>
      </c>
      <c r="B6" s="241" t="s">
        <v>4</v>
      </c>
      <c r="C6" s="242" t="s">
        <v>5</v>
      </c>
      <c r="D6" s="243"/>
      <c r="E6" s="244"/>
      <c r="F6" s="244" t="s">
        <v>6</v>
      </c>
      <c r="G6" s="240" t="s">
        <v>7</v>
      </c>
      <c r="H6" s="240" t="s">
        <v>6</v>
      </c>
      <c r="I6" s="240" t="s">
        <v>7</v>
      </c>
      <c r="J6" s="240" t="s">
        <v>6</v>
      </c>
      <c r="K6" s="242" t="s">
        <v>7</v>
      </c>
      <c r="L6" s="237" t="s">
        <v>6</v>
      </c>
      <c r="M6" s="237" t="s">
        <v>7</v>
      </c>
      <c r="N6" s="237" t="s">
        <v>6</v>
      </c>
      <c r="O6" s="237" t="s">
        <v>7</v>
      </c>
      <c r="P6" s="237" t="s">
        <v>6</v>
      </c>
      <c r="Q6" s="237" t="s">
        <v>7</v>
      </c>
      <c r="R6" s="237" t="s">
        <v>6</v>
      </c>
      <c r="S6" s="237" t="s">
        <v>7</v>
      </c>
      <c r="T6" s="237" t="s">
        <v>6</v>
      </c>
      <c r="U6" s="237" t="s">
        <v>7</v>
      </c>
      <c r="V6" s="237" t="s">
        <v>6</v>
      </c>
      <c r="W6" s="237" t="s">
        <v>7</v>
      </c>
      <c r="X6" s="237" t="s">
        <v>6</v>
      </c>
      <c r="Y6" s="237" t="s">
        <v>7</v>
      </c>
      <c r="Z6" s="237" t="s">
        <v>6</v>
      </c>
      <c r="AA6" s="237" t="s">
        <v>7</v>
      </c>
      <c r="AB6" s="237" t="s">
        <v>6</v>
      </c>
      <c r="AC6" s="237" t="s">
        <v>7</v>
      </c>
      <c r="AD6" s="240" t="s">
        <v>8</v>
      </c>
      <c r="AE6" s="240" t="s">
        <v>9</v>
      </c>
      <c r="AF6" s="239" t="s">
        <v>10</v>
      </c>
    </row>
    <row r="7" spans="1:61" s="5" customFormat="1" ht="54" customHeight="1" x14ac:dyDescent="0.2">
      <c r="A7" s="241"/>
      <c r="B7" s="241"/>
      <c r="C7" s="4" t="s">
        <v>11</v>
      </c>
      <c r="D7" s="3" t="s">
        <v>6</v>
      </c>
      <c r="E7" s="3" t="s">
        <v>7</v>
      </c>
      <c r="F7" s="244"/>
      <c r="G7" s="240"/>
      <c r="H7" s="240"/>
      <c r="I7" s="240"/>
      <c r="J7" s="240"/>
      <c r="K7" s="242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40"/>
      <c r="AE7" s="240"/>
      <c r="AF7" s="239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113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94" t="s">
        <v>106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63" t="s">
        <v>32</v>
      </c>
    </row>
    <row r="3" spans="1:14" x14ac:dyDescent="0.3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4" x14ac:dyDescent="0.35">
      <c r="A4" s="294" t="s">
        <v>107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295" t="s">
        <v>33</v>
      </c>
      <c r="B6" s="295" t="s">
        <v>34</v>
      </c>
      <c r="C6" s="65" t="s">
        <v>35</v>
      </c>
      <c r="D6" s="66" t="s">
        <v>36</v>
      </c>
      <c r="E6" s="295" t="s">
        <v>37</v>
      </c>
      <c r="F6" s="295" t="s">
        <v>38</v>
      </c>
      <c r="G6" s="295"/>
      <c r="H6" s="296" t="s">
        <v>39</v>
      </c>
      <c r="I6" s="296"/>
      <c r="J6" s="297" t="s">
        <v>40</v>
      </c>
      <c r="K6" s="297" t="s">
        <v>41</v>
      </c>
      <c r="L6" s="300" t="s">
        <v>42</v>
      </c>
      <c r="M6" s="287" t="s">
        <v>43</v>
      </c>
      <c r="N6" s="288"/>
    </row>
    <row r="7" spans="1:14" ht="63" x14ac:dyDescent="0.35">
      <c r="A7" s="291"/>
      <c r="B7" s="291"/>
      <c r="C7" s="68" t="s">
        <v>44</v>
      </c>
      <c r="D7" s="69" t="s">
        <v>45</v>
      </c>
      <c r="E7" s="291"/>
      <c r="F7" s="67" t="s">
        <v>46</v>
      </c>
      <c r="G7" s="70" t="s">
        <v>47</v>
      </c>
      <c r="H7" s="71" t="s">
        <v>48</v>
      </c>
      <c r="I7" s="72" t="s">
        <v>49</v>
      </c>
      <c r="J7" s="291"/>
      <c r="K7" s="291"/>
      <c r="L7" s="300"/>
      <c r="M7" s="73" t="s">
        <v>50</v>
      </c>
      <c r="N7" s="74" t="s">
        <v>51</v>
      </c>
    </row>
    <row r="8" spans="1:14" x14ac:dyDescent="0.35">
      <c r="A8" s="272">
        <v>1</v>
      </c>
      <c r="B8" s="75" t="s">
        <v>82</v>
      </c>
      <c r="C8" s="276">
        <v>12000</v>
      </c>
      <c r="D8" s="276">
        <v>10400.02</v>
      </c>
      <c r="E8" s="279" t="s">
        <v>52</v>
      </c>
      <c r="F8" s="269" t="s">
        <v>73</v>
      </c>
      <c r="G8" s="262">
        <v>10399.969999999999</v>
      </c>
      <c r="H8" s="269" t="s">
        <v>73</v>
      </c>
      <c r="I8" s="262">
        <v>10399.969999999999</v>
      </c>
      <c r="J8" s="76"/>
      <c r="K8" s="77"/>
      <c r="L8" s="250" t="s">
        <v>72</v>
      </c>
      <c r="M8" s="259"/>
      <c r="N8" s="256" t="s">
        <v>53</v>
      </c>
    </row>
    <row r="9" spans="1:14" x14ac:dyDescent="0.35">
      <c r="A9" s="273"/>
      <c r="B9" s="78" t="s">
        <v>83</v>
      </c>
      <c r="C9" s="277"/>
      <c r="D9" s="277"/>
      <c r="E9" s="280"/>
      <c r="F9" s="270"/>
      <c r="G9" s="263"/>
      <c r="H9" s="270"/>
      <c r="I9" s="263"/>
      <c r="J9" s="118" t="s">
        <v>54</v>
      </c>
      <c r="K9" s="79" t="s">
        <v>120</v>
      </c>
      <c r="L9" s="251"/>
      <c r="M9" s="260"/>
      <c r="N9" s="257"/>
    </row>
    <row r="10" spans="1:14" x14ac:dyDescent="0.35">
      <c r="A10" s="274"/>
      <c r="B10" s="78"/>
      <c r="C10" s="277"/>
      <c r="D10" s="277"/>
      <c r="E10" s="280"/>
      <c r="F10" s="121" t="s">
        <v>84</v>
      </c>
      <c r="G10" s="123">
        <v>11200</v>
      </c>
      <c r="H10" s="270"/>
      <c r="I10" s="263"/>
      <c r="J10" s="118" t="s">
        <v>55</v>
      </c>
      <c r="K10" s="80" t="s">
        <v>85</v>
      </c>
      <c r="L10" s="251"/>
      <c r="M10" s="260"/>
      <c r="N10" s="257"/>
    </row>
    <row r="11" spans="1:14" x14ac:dyDescent="0.35">
      <c r="A11" s="275"/>
      <c r="B11" s="81"/>
      <c r="C11" s="278"/>
      <c r="D11" s="278"/>
      <c r="E11" s="281"/>
      <c r="F11" s="122" t="s">
        <v>86</v>
      </c>
      <c r="G11" s="124">
        <v>13160</v>
      </c>
      <c r="H11" s="271"/>
      <c r="I11" s="264"/>
      <c r="J11" s="82"/>
      <c r="K11" s="83"/>
      <c r="L11" s="252"/>
      <c r="M11" s="261"/>
      <c r="N11" s="258"/>
    </row>
    <row r="12" spans="1:14" x14ac:dyDescent="0.35">
      <c r="A12" s="272">
        <v>2</v>
      </c>
      <c r="B12" s="75" t="s">
        <v>87</v>
      </c>
      <c r="C12" s="276">
        <v>146000</v>
      </c>
      <c r="D12" s="276">
        <v>101864</v>
      </c>
      <c r="E12" s="279" t="s">
        <v>52</v>
      </c>
      <c r="F12" s="269" t="s">
        <v>88</v>
      </c>
      <c r="G12" s="262">
        <v>101864</v>
      </c>
      <c r="H12" s="269" t="s">
        <v>88</v>
      </c>
      <c r="I12" s="262">
        <v>101864</v>
      </c>
      <c r="J12" s="76"/>
      <c r="K12" s="77"/>
      <c r="L12" s="250" t="s">
        <v>72</v>
      </c>
      <c r="M12" s="256" t="s">
        <v>53</v>
      </c>
      <c r="N12" s="253"/>
    </row>
    <row r="13" spans="1:14" x14ac:dyDescent="0.35">
      <c r="A13" s="273"/>
      <c r="B13" s="78" t="s">
        <v>89</v>
      </c>
      <c r="C13" s="277"/>
      <c r="D13" s="277"/>
      <c r="E13" s="280"/>
      <c r="F13" s="270"/>
      <c r="G13" s="263"/>
      <c r="H13" s="270"/>
      <c r="I13" s="263"/>
      <c r="J13" s="118" t="s">
        <v>54</v>
      </c>
      <c r="K13" s="79" t="s">
        <v>90</v>
      </c>
      <c r="L13" s="251"/>
      <c r="M13" s="257"/>
      <c r="N13" s="254"/>
    </row>
    <row r="14" spans="1:14" x14ac:dyDescent="0.35">
      <c r="A14" s="274"/>
      <c r="B14" s="78" t="s">
        <v>91</v>
      </c>
      <c r="C14" s="277"/>
      <c r="D14" s="277"/>
      <c r="E14" s="280"/>
      <c r="F14" s="121" t="s">
        <v>92</v>
      </c>
      <c r="G14" s="123">
        <v>145520</v>
      </c>
      <c r="H14" s="270"/>
      <c r="I14" s="263"/>
      <c r="J14" s="118" t="s">
        <v>55</v>
      </c>
      <c r="K14" s="80" t="s">
        <v>93</v>
      </c>
      <c r="L14" s="251"/>
      <c r="M14" s="257"/>
      <c r="N14" s="254"/>
    </row>
    <row r="15" spans="1:14" x14ac:dyDescent="0.35">
      <c r="A15" s="275"/>
      <c r="B15" s="81"/>
      <c r="C15" s="278"/>
      <c r="D15" s="278"/>
      <c r="E15" s="281"/>
      <c r="F15" s="122" t="s">
        <v>94</v>
      </c>
      <c r="G15" s="124">
        <v>154080</v>
      </c>
      <c r="H15" s="271"/>
      <c r="I15" s="264"/>
      <c r="J15" s="82"/>
      <c r="K15" s="83"/>
      <c r="L15" s="252"/>
      <c r="M15" s="258"/>
      <c r="N15" s="255"/>
    </row>
    <row r="16" spans="1:14" x14ac:dyDescent="0.35">
      <c r="A16" s="272">
        <v>3</v>
      </c>
      <c r="B16" s="75" t="s">
        <v>95</v>
      </c>
      <c r="C16" s="276">
        <v>322000</v>
      </c>
      <c r="D16" s="276">
        <v>344489.71</v>
      </c>
      <c r="E16" s="279" t="s">
        <v>52</v>
      </c>
      <c r="F16" s="269" t="s">
        <v>74</v>
      </c>
      <c r="G16" s="262">
        <v>337599.98</v>
      </c>
      <c r="H16" s="269" t="s">
        <v>74</v>
      </c>
      <c r="I16" s="262">
        <v>337599.98</v>
      </c>
      <c r="J16" s="76"/>
      <c r="K16" s="77"/>
      <c r="L16" s="250" t="s">
        <v>75</v>
      </c>
      <c r="M16" s="256" t="s">
        <v>53</v>
      </c>
      <c r="N16" s="256"/>
    </row>
    <row r="17" spans="1:14" ht="21" customHeight="1" x14ac:dyDescent="0.35">
      <c r="A17" s="273"/>
      <c r="B17" s="78" t="s">
        <v>76</v>
      </c>
      <c r="C17" s="277"/>
      <c r="D17" s="277"/>
      <c r="E17" s="280"/>
      <c r="F17" s="270"/>
      <c r="G17" s="263"/>
      <c r="H17" s="270"/>
      <c r="I17" s="263"/>
      <c r="J17" s="118" t="s">
        <v>57</v>
      </c>
      <c r="K17" s="79" t="s">
        <v>96</v>
      </c>
      <c r="L17" s="251"/>
      <c r="M17" s="257"/>
      <c r="N17" s="257"/>
    </row>
    <row r="18" spans="1:14" x14ac:dyDescent="0.35">
      <c r="A18" s="274"/>
      <c r="B18" s="78" t="s">
        <v>97</v>
      </c>
      <c r="C18" s="277"/>
      <c r="D18" s="277"/>
      <c r="E18" s="280"/>
      <c r="F18" s="270"/>
      <c r="G18" s="263"/>
      <c r="H18" s="270"/>
      <c r="I18" s="263"/>
      <c r="J18" s="118" t="s">
        <v>55</v>
      </c>
      <c r="K18" s="80" t="s">
        <v>98</v>
      </c>
      <c r="L18" s="251"/>
      <c r="M18" s="257"/>
      <c r="N18" s="257"/>
    </row>
    <row r="19" spans="1:14" x14ac:dyDescent="0.35">
      <c r="A19" s="275"/>
      <c r="B19" s="81"/>
      <c r="C19" s="278"/>
      <c r="D19" s="278"/>
      <c r="E19" s="281"/>
      <c r="F19" s="271"/>
      <c r="G19" s="264"/>
      <c r="H19" s="271"/>
      <c r="I19" s="264"/>
      <c r="J19" s="82"/>
      <c r="K19" s="83"/>
      <c r="L19" s="252"/>
      <c r="M19" s="258"/>
      <c r="N19" s="258"/>
    </row>
    <row r="20" spans="1:14" ht="21" customHeight="1" x14ac:dyDescent="0.35">
      <c r="A20" s="272">
        <v>4</v>
      </c>
      <c r="B20" s="75" t="s">
        <v>99</v>
      </c>
      <c r="C20" s="276">
        <v>29900</v>
      </c>
      <c r="D20" s="276">
        <v>31993</v>
      </c>
      <c r="E20" s="279" t="s">
        <v>52</v>
      </c>
      <c r="F20" s="120" t="s">
        <v>100</v>
      </c>
      <c r="G20" s="119">
        <v>31993</v>
      </c>
      <c r="H20" s="269" t="s">
        <v>100</v>
      </c>
      <c r="I20" s="262">
        <v>31993</v>
      </c>
      <c r="J20" s="76"/>
      <c r="K20" s="77"/>
      <c r="L20" s="250" t="s">
        <v>116</v>
      </c>
      <c r="M20" s="256" t="s">
        <v>53</v>
      </c>
      <c r="N20" s="253"/>
    </row>
    <row r="21" spans="1:14" ht="21" customHeight="1" x14ac:dyDescent="0.35">
      <c r="A21" s="273"/>
      <c r="B21" s="78" t="s">
        <v>101</v>
      </c>
      <c r="C21" s="277"/>
      <c r="D21" s="277"/>
      <c r="E21" s="280"/>
      <c r="F21" s="265" t="s">
        <v>102</v>
      </c>
      <c r="G21" s="267">
        <v>37289.5</v>
      </c>
      <c r="H21" s="270"/>
      <c r="I21" s="263"/>
      <c r="J21" s="118" t="s">
        <v>54</v>
      </c>
      <c r="K21" s="79" t="s">
        <v>103</v>
      </c>
      <c r="L21" s="251"/>
      <c r="M21" s="257"/>
      <c r="N21" s="254"/>
    </row>
    <row r="22" spans="1:14" ht="21" customHeight="1" x14ac:dyDescent="0.35">
      <c r="A22" s="274"/>
      <c r="B22" s="78"/>
      <c r="C22" s="277"/>
      <c r="D22" s="277"/>
      <c r="E22" s="280"/>
      <c r="F22" s="265"/>
      <c r="G22" s="267"/>
      <c r="H22" s="270"/>
      <c r="I22" s="263"/>
      <c r="J22" s="118" t="s">
        <v>55</v>
      </c>
      <c r="K22" s="80" t="s">
        <v>104</v>
      </c>
      <c r="L22" s="251"/>
      <c r="M22" s="257"/>
      <c r="N22" s="254"/>
    </row>
    <row r="23" spans="1:14" ht="21" customHeight="1" x14ac:dyDescent="0.35">
      <c r="A23" s="274"/>
      <c r="B23" s="80"/>
      <c r="C23" s="277"/>
      <c r="D23" s="277"/>
      <c r="E23" s="280"/>
      <c r="F23" s="265" t="s">
        <v>105</v>
      </c>
      <c r="G23" s="267">
        <v>38199</v>
      </c>
      <c r="H23" s="270"/>
      <c r="I23" s="263"/>
      <c r="J23" s="134"/>
      <c r="K23" s="80"/>
      <c r="L23" s="251"/>
      <c r="M23" s="257"/>
      <c r="N23" s="254"/>
    </row>
    <row r="24" spans="1:14" ht="21.75" customHeight="1" x14ac:dyDescent="0.35">
      <c r="A24" s="275"/>
      <c r="B24" s="81"/>
      <c r="C24" s="278"/>
      <c r="D24" s="278"/>
      <c r="E24" s="281"/>
      <c r="F24" s="266"/>
      <c r="G24" s="268"/>
      <c r="H24" s="271"/>
      <c r="I24" s="264"/>
      <c r="J24" s="82"/>
      <c r="K24" s="83"/>
      <c r="L24" s="252"/>
      <c r="M24" s="258"/>
      <c r="N24" s="255"/>
    </row>
    <row r="25" spans="1:14" ht="21.75" customHeight="1" x14ac:dyDescent="0.35">
      <c r="A25" s="85"/>
      <c r="B25" s="299" t="s">
        <v>108</v>
      </c>
      <c r="C25" s="299"/>
      <c r="D25" s="299"/>
      <c r="E25" s="299"/>
      <c r="F25" s="299"/>
      <c r="G25" s="299"/>
      <c r="H25" s="286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294" t="s">
        <v>110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63" t="s">
        <v>32</v>
      </c>
    </row>
    <row r="31" spans="1:14" x14ac:dyDescent="0.35">
      <c r="A31" s="294" t="s">
        <v>2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</row>
    <row r="32" spans="1:14" x14ac:dyDescent="0.35">
      <c r="A32" s="294" t="s">
        <v>107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295" t="s">
        <v>33</v>
      </c>
      <c r="B34" s="295" t="s">
        <v>34</v>
      </c>
      <c r="C34" s="65" t="s">
        <v>35</v>
      </c>
      <c r="D34" s="66" t="s">
        <v>36</v>
      </c>
      <c r="E34" s="295" t="s">
        <v>37</v>
      </c>
      <c r="F34" s="295" t="s">
        <v>38</v>
      </c>
      <c r="G34" s="295"/>
      <c r="H34" s="296" t="s">
        <v>39</v>
      </c>
      <c r="I34" s="296"/>
      <c r="J34" s="297" t="s">
        <v>40</v>
      </c>
      <c r="K34" s="297" t="s">
        <v>41</v>
      </c>
      <c r="L34" s="298" t="s">
        <v>42</v>
      </c>
      <c r="M34" s="287" t="s">
        <v>43</v>
      </c>
      <c r="N34" s="288"/>
    </row>
    <row r="35" spans="1:14" ht="63" x14ac:dyDescent="0.35">
      <c r="A35" s="291"/>
      <c r="B35" s="291"/>
      <c r="C35" s="68" t="s">
        <v>44</v>
      </c>
      <c r="D35" s="92" t="s">
        <v>45</v>
      </c>
      <c r="E35" s="291"/>
      <c r="F35" s="67" t="s">
        <v>46</v>
      </c>
      <c r="G35" s="70" t="s">
        <v>47</v>
      </c>
      <c r="H35" s="71" t="s">
        <v>48</v>
      </c>
      <c r="I35" s="72" t="s">
        <v>49</v>
      </c>
      <c r="J35" s="291"/>
      <c r="K35" s="291"/>
      <c r="L35" s="298"/>
      <c r="M35" s="93" t="s">
        <v>50</v>
      </c>
      <c r="N35" s="84" t="s">
        <v>51</v>
      </c>
    </row>
    <row r="36" spans="1:14" x14ac:dyDescent="0.35">
      <c r="A36" s="272">
        <v>1</v>
      </c>
      <c r="B36" s="135" t="s">
        <v>80</v>
      </c>
      <c r="C36" s="289">
        <v>5996426.1699999999</v>
      </c>
      <c r="D36" s="289">
        <v>6416176</v>
      </c>
      <c r="E36" s="279" t="s">
        <v>56</v>
      </c>
      <c r="F36" s="291" t="s">
        <v>77</v>
      </c>
      <c r="G36" s="262">
        <v>6300000</v>
      </c>
      <c r="H36" s="291" t="s">
        <v>77</v>
      </c>
      <c r="I36" s="262">
        <v>6287440</v>
      </c>
      <c r="J36" s="94"/>
      <c r="K36" s="94"/>
      <c r="L36" s="250" t="s">
        <v>78</v>
      </c>
      <c r="M36" s="282" t="s">
        <v>53</v>
      </c>
      <c r="N36" s="253"/>
    </row>
    <row r="37" spans="1:14" x14ac:dyDescent="0.35">
      <c r="A37" s="273"/>
      <c r="B37" s="78" t="s">
        <v>79</v>
      </c>
      <c r="C37" s="290"/>
      <c r="D37" s="290"/>
      <c r="E37" s="280"/>
      <c r="F37" s="292"/>
      <c r="G37" s="263"/>
      <c r="H37" s="292"/>
      <c r="I37" s="263"/>
      <c r="J37" s="118" t="s">
        <v>57</v>
      </c>
      <c r="K37" s="79" t="s">
        <v>111</v>
      </c>
      <c r="L37" s="251"/>
      <c r="M37" s="283"/>
      <c r="N37" s="254"/>
    </row>
    <row r="38" spans="1:14" x14ac:dyDescent="0.35">
      <c r="A38" s="273"/>
      <c r="B38" s="78" t="s">
        <v>112</v>
      </c>
      <c r="C38" s="290"/>
      <c r="D38" s="290"/>
      <c r="E38" s="280"/>
      <c r="F38" s="292"/>
      <c r="G38" s="263"/>
      <c r="H38" s="292"/>
      <c r="I38" s="263"/>
      <c r="J38" s="118" t="s">
        <v>55</v>
      </c>
      <c r="K38" s="80" t="s">
        <v>85</v>
      </c>
      <c r="L38" s="251"/>
      <c r="M38" s="283"/>
      <c r="N38" s="254"/>
    </row>
    <row r="39" spans="1:14" ht="21.75" customHeight="1" x14ac:dyDescent="0.35">
      <c r="A39" s="275"/>
      <c r="B39" s="117"/>
      <c r="C39" s="290"/>
      <c r="D39" s="290"/>
      <c r="E39" s="281"/>
      <c r="F39" s="293"/>
      <c r="G39" s="264"/>
      <c r="H39" s="293"/>
      <c r="I39" s="264"/>
      <c r="J39" s="117"/>
      <c r="K39" s="95"/>
      <c r="L39" s="252"/>
      <c r="M39" s="284"/>
      <c r="N39" s="255"/>
    </row>
    <row r="40" spans="1:14" x14ac:dyDescent="0.35">
      <c r="A40" s="85"/>
      <c r="B40" s="285" t="s">
        <v>58</v>
      </c>
      <c r="C40" s="285"/>
      <c r="D40" s="285"/>
      <c r="E40" s="285"/>
      <c r="F40" s="285"/>
      <c r="G40" s="285"/>
      <c r="H40" s="286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I20:I24"/>
    <mergeCell ref="F23:F24"/>
    <mergeCell ref="G23:G24"/>
    <mergeCell ref="L20:L24"/>
    <mergeCell ref="M20:M24"/>
    <mergeCell ref="F21:F22"/>
    <mergeCell ref="G21:G22"/>
    <mergeCell ref="H20:H24"/>
    <mergeCell ref="L12:L15"/>
    <mergeCell ref="L8:L11"/>
    <mergeCell ref="N20:N24"/>
    <mergeCell ref="N12:N15"/>
    <mergeCell ref="N8:N11"/>
    <mergeCell ref="M8:M11"/>
    <mergeCell ref="M12:M15"/>
    <mergeCell ref="N16:N1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</row>
    <row r="2" spans="1:61" x14ac:dyDescent="0.3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3" spans="1:61" x14ac:dyDescent="0.3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245">
        <v>243527</v>
      </c>
      <c r="G5" s="241"/>
      <c r="H5" s="245">
        <v>243558</v>
      </c>
      <c r="I5" s="241"/>
      <c r="J5" s="245">
        <v>243588</v>
      </c>
      <c r="K5" s="241"/>
      <c r="L5" s="245">
        <v>243619</v>
      </c>
      <c r="M5" s="241"/>
      <c r="N5" s="245">
        <v>243650</v>
      </c>
      <c r="O5" s="241"/>
      <c r="P5" s="245">
        <v>243678</v>
      </c>
      <c r="Q5" s="241"/>
      <c r="R5" s="245">
        <v>243709</v>
      </c>
      <c r="S5" s="241"/>
      <c r="T5" s="245">
        <v>243739</v>
      </c>
      <c r="U5" s="241"/>
      <c r="V5" s="245">
        <v>243770</v>
      </c>
      <c r="W5" s="241"/>
      <c r="X5" s="245">
        <v>243800</v>
      </c>
      <c r="Y5" s="241"/>
      <c r="Z5" s="245">
        <v>243831</v>
      </c>
      <c r="AA5" s="241"/>
      <c r="AB5" s="245">
        <v>243862</v>
      </c>
      <c r="AC5" s="241"/>
      <c r="AD5" s="246" t="s">
        <v>158</v>
      </c>
      <c r="AE5" s="247"/>
      <c r="AF5" s="248"/>
    </row>
    <row r="6" spans="1:61" ht="36" customHeight="1" x14ac:dyDescent="0.3">
      <c r="A6" s="241" t="s">
        <v>3</v>
      </c>
      <c r="B6" s="241" t="s">
        <v>4</v>
      </c>
      <c r="C6" s="242" t="s">
        <v>5</v>
      </c>
      <c r="D6" s="243"/>
      <c r="E6" s="244"/>
      <c r="F6" s="244" t="s">
        <v>6</v>
      </c>
      <c r="G6" s="240" t="s">
        <v>7</v>
      </c>
      <c r="H6" s="240" t="s">
        <v>6</v>
      </c>
      <c r="I6" s="240" t="s">
        <v>7</v>
      </c>
      <c r="J6" s="240" t="s">
        <v>6</v>
      </c>
      <c r="K6" s="242" t="s">
        <v>7</v>
      </c>
      <c r="L6" s="237" t="s">
        <v>6</v>
      </c>
      <c r="M6" s="237" t="s">
        <v>7</v>
      </c>
      <c r="N6" s="237" t="s">
        <v>6</v>
      </c>
      <c r="O6" s="237" t="s">
        <v>7</v>
      </c>
      <c r="P6" s="237" t="s">
        <v>6</v>
      </c>
      <c r="Q6" s="237" t="s">
        <v>7</v>
      </c>
      <c r="R6" s="237" t="s">
        <v>6</v>
      </c>
      <c r="S6" s="237" t="s">
        <v>7</v>
      </c>
      <c r="T6" s="237" t="s">
        <v>6</v>
      </c>
      <c r="U6" s="237" t="s">
        <v>7</v>
      </c>
      <c r="V6" s="237" t="s">
        <v>6</v>
      </c>
      <c r="W6" s="237" t="s">
        <v>7</v>
      </c>
      <c r="X6" s="237" t="s">
        <v>6</v>
      </c>
      <c r="Y6" s="237" t="s">
        <v>7</v>
      </c>
      <c r="Z6" s="237" t="s">
        <v>6</v>
      </c>
      <c r="AA6" s="237" t="s">
        <v>7</v>
      </c>
      <c r="AB6" s="237" t="s">
        <v>6</v>
      </c>
      <c r="AC6" s="237" t="s">
        <v>7</v>
      </c>
      <c r="AD6" s="240" t="s">
        <v>8</v>
      </c>
      <c r="AE6" s="240" t="s">
        <v>9</v>
      </c>
      <c r="AF6" s="239" t="s">
        <v>10</v>
      </c>
    </row>
    <row r="7" spans="1:61" s="5" customFormat="1" ht="54" customHeight="1" x14ac:dyDescent="0.2">
      <c r="A7" s="241"/>
      <c r="B7" s="241"/>
      <c r="C7" s="162" t="s">
        <v>11</v>
      </c>
      <c r="D7" s="163" t="s">
        <v>6</v>
      </c>
      <c r="E7" s="163" t="s">
        <v>7</v>
      </c>
      <c r="F7" s="244"/>
      <c r="G7" s="240"/>
      <c r="H7" s="240"/>
      <c r="I7" s="240"/>
      <c r="J7" s="240"/>
      <c r="K7" s="242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40"/>
      <c r="AE7" s="240"/>
      <c r="AF7" s="239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160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113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94" t="s">
        <v>121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175" t="s">
        <v>32</v>
      </c>
    </row>
    <row r="3" spans="1:14" x14ac:dyDescent="0.3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4" x14ac:dyDescent="0.35">
      <c r="A4" s="294" t="s">
        <v>122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295" t="s">
        <v>33</v>
      </c>
      <c r="B6" s="295" t="s">
        <v>34</v>
      </c>
      <c r="C6" s="65" t="s">
        <v>35</v>
      </c>
      <c r="D6" s="66" t="s">
        <v>36</v>
      </c>
      <c r="E6" s="295" t="s">
        <v>37</v>
      </c>
      <c r="F6" s="295" t="s">
        <v>38</v>
      </c>
      <c r="G6" s="295"/>
      <c r="H6" s="296" t="s">
        <v>39</v>
      </c>
      <c r="I6" s="296"/>
      <c r="J6" s="297" t="s">
        <v>40</v>
      </c>
      <c r="K6" s="297" t="s">
        <v>41</v>
      </c>
      <c r="L6" s="300" t="s">
        <v>42</v>
      </c>
      <c r="M6" s="287" t="s">
        <v>43</v>
      </c>
      <c r="N6" s="288"/>
    </row>
    <row r="7" spans="1:14" ht="63" x14ac:dyDescent="0.35">
      <c r="A7" s="291"/>
      <c r="B7" s="291"/>
      <c r="C7" s="68" t="s">
        <v>44</v>
      </c>
      <c r="D7" s="69" t="s">
        <v>45</v>
      </c>
      <c r="E7" s="291"/>
      <c r="F7" s="173" t="s">
        <v>46</v>
      </c>
      <c r="G7" s="167" t="s">
        <v>47</v>
      </c>
      <c r="H7" s="71" t="s">
        <v>48</v>
      </c>
      <c r="I7" s="72" t="s">
        <v>49</v>
      </c>
      <c r="J7" s="291"/>
      <c r="K7" s="291"/>
      <c r="L7" s="300"/>
      <c r="M7" s="176" t="s">
        <v>50</v>
      </c>
      <c r="N7" s="74" t="s">
        <v>51</v>
      </c>
    </row>
    <row r="8" spans="1:14" x14ac:dyDescent="0.35">
      <c r="A8" s="272">
        <v>1</v>
      </c>
      <c r="B8" s="75" t="s">
        <v>125</v>
      </c>
      <c r="C8" s="276">
        <v>45878.5</v>
      </c>
      <c r="D8" s="276">
        <v>49090</v>
      </c>
      <c r="E8" s="279" t="s">
        <v>52</v>
      </c>
      <c r="F8" s="169" t="s">
        <v>126</v>
      </c>
      <c r="G8" s="167">
        <v>49090</v>
      </c>
      <c r="H8" s="269" t="s">
        <v>126</v>
      </c>
      <c r="I8" s="262">
        <v>49090</v>
      </c>
      <c r="J8" s="76"/>
      <c r="K8" s="77"/>
      <c r="L8" s="250" t="s">
        <v>159</v>
      </c>
      <c r="M8" s="256" t="s">
        <v>53</v>
      </c>
      <c r="N8" s="256"/>
    </row>
    <row r="9" spans="1:14" x14ac:dyDescent="0.35">
      <c r="A9" s="273"/>
      <c r="B9" s="78" t="s">
        <v>127</v>
      </c>
      <c r="C9" s="277"/>
      <c r="D9" s="277"/>
      <c r="E9" s="280"/>
      <c r="F9" s="185" t="s">
        <v>128</v>
      </c>
      <c r="G9" s="168">
        <v>54030</v>
      </c>
      <c r="H9" s="270"/>
      <c r="I9" s="263"/>
      <c r="J9" s="171" t="s">
        <v>54</v>
      </c>
      <c r="K9" s="79" t="s">
        <v>129</v>
      </c>
      <c r="L9" s="251"/>
      <c r="M9" s="257"/>
      <c r="N9" s="257"/>
    </row>
    <row r="10" spans="1:14" x14ac:dyDescent="0.35">
      <c r="A10" s="274"/>
      <c r="B10" s="78" t="s">
        <v>130</v>
      </c>
      <c r="C10" s="277"/>
      <c r="D10" s="277"/>
      <c r="E10" s="280"/>
      <c r="F10" s="265" t="s">
        <v>131</v>
      </c>
      <c r="G10" s="267">
        <v>55150</v>
      </c>
      <c r="H10" s="270"/>
      <c r="I10" s="263"/>
      <c r="J10" s="171" t="s">
        <v>55</v>
      </c>
      <c r="K10" s="80" t="s">
        <v>132</v>
      </c>
      <c r="L10" s="251"/>
      <c r="M10" s="257"/>
      <c r="N10" s="257"/>
    </row>
    <row r="11" spans="1:14" x14ac:dyDescent="0.35">
      <c r="A11" s="275"/>
      <c r="B11" s="81"/>
      <c r="C11" s="278"/>
      <c r="D11" s="278"/>
      <c r="E11" s="281"/>
      <c r="F11" s="266"/>
      <c r="G11" s="268"/>
      <c r="H11" s="271"/>
      <c r="I11" s="264"/>
      <c r="J11" s="82"/>
      <c r="K11" s="83"/>
      <c r="L11" s="252"/>
      <c r="M11" s="258"/>
      <c r="N11" s="258"/>
    </row>
    <row r="12" spans="1:14" ht="21" customHeight="1" x14ac:dyDescent="0.35">
      <c r="A12" s="272">
        <v>2</v>
      </c>
      <c r="B12" s="75" t="s">
        <v>133</v>
      </c>
      <c r="C12" s="276">
        <v>467000</v>
      </c>
      <c r="D12" s="276">
        <v>497384</v>
      </c>
      <c r="E12" s="279" t="s">
        <v>52</v>
      </c>
      <c r="F12" s="269" t="s">
        <v>134</v>
      </c>
      <c r="G12" s="262">
        <v>489922</v>
      </c>
      <c r="H12" s="269" t="s">
        <v>134</v>
      </c>
      <c r="I12" s="262">
        <v>489922</v>
      </c>
      <c r="J12" s="76"/>
      <c r="K12" s="77"/>
      <c r="L12" s="250" t="s">
        <v>161</v>
      </c>
      <c r="M12" s="256" t="s">
        <v>53</v>
      </c>
      <c r="N12" s="253"/>
    </row>
    <row r="13" spans="1:14" x14ac:dyDescent="0.35">
      <c r="A13" s="273"/>
      <c r="B13" s="78" t="s">
        <v>135</v>
      </c>
      <c r="C13" s="277"/>
      <c r="D13" s="277"/>
      <c r="E13" s="280"/>
      <c r="F13" s="270"/>
      <c r="G13" s="263"/>
      <c r="H13" s="270"/>
      <c r="I13" s="263"/>
      <c r="J13" s="171" t="s">
        <v>57</v>
      </c>
      <c r="K13" s="79" t="s">
        <v>136</v>
      </c>
      <c r="L13" s="251"/>
      <c r="M13" s="257"/>
      <c r="N13" s="254"/>
    </row>
    <row r="14" spans="1:14" x14ac:dyDescent="0.35">
      <c r="A14" s="274"/>
      <c r="B14" s="78" t="s">
        <v>79</v>
      </c>
      <c r="C14" s="277"/>
      <c r="D14" s="277"/>
      <c r="E14" s="280"/>
      <c r="F14" s="270"/>
      <c r="G14" s="263"/>
      <c r="H14" s="270"/>
      <c r="I14" s="263"/>
      <c r="J14" s="171" t="s">
        <v>55</v>
      </c>
      <c r="K14" s="80" t="s">
        <v>137</v>
      </c>
      <c r="L14" s="251"/>
      <c r="M14" s="257"/>
      <c r="N14" s="254"/>
    </row>
    <row r="15" spans="1:14" x14ac:dyDescent="0.35">
      <c r="A15" s="275"/>
      <c r="B15" s="81" t="s">
        <v>138</v>
      </c>
      <c r="C15" s="278"/>
      <c r="D15" s="278"/>
      <c r="E15" s="281"/>
      <c r="F15" s="271"/>
      <c r="G15" s="264"/>
      <c r="H15" s="271"/>
      <c r="I15" s="264"/>
      <c r="J15" s="82"/>
      <c r="K15" s="83"/>
      <c r="L15" s="252"/>
      <c r="M15" s="258"/>
      <c r="N15" s="255"/>
    </row>
    <row r="16" spans="1:14" ht="21.75" customHeight="1" x14ac:dyDescent="0.35">
      <c r="A16" s="85"/>
      <c r="B16" s="299" t="s">
        <v>139</v>
      </c>
      <c r="C16" s="299"/>
      <c r="D16" s="299"/>
      <c r="E16" s="299"/>
      <c r="F16" s="299"/>
      <c r="G16" s="299"/>
      <c r="H16" s="286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175" t="s">
        <v>32</v>
      </c>
    </row>
    <row r="22" spans="1:14" x14ac:dyDescent="0.35">
      <c r="A22" s="294" t="s">
        <v>2</v>
      </c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</row>
    <row r="23" spans="1:14" x14ac:dyDescent="0.35">
      <c r="A23" s="294" t="s">
        <v>122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295" t="s">
        <v>33</v>
      </c>
      <c r="B25" s="295" t="s">
        <v>34</v>
      </c>
      <c r="C25" s="65" t="s">
        <v>35</v>
      </c>
      <c r="D25" s="66" t="s">
        <v>36</v>
      </c>
      <c r="E25" s="295" t="s">
        <v>37</v>
      </c>
      <c r="F25" s="295" t="s">
        <v>38</v>
      </c>
      <c r="G25" s="295"/>
      <c r="H25" s="296" t="s">
        <v>39</v>
      </c>
      <c r="I25" s="296"/>
      <c r="J25" s="297" t="s">
        <v>40</v>
      </c>
      <c r="K25" s="297" t="s">
        <v>41</v>
      </c>
      <c r="L25" s="298" t="s">
        <v>42</v>
      </c>
      <c r="M25" s="287" t="s">
        <v>43</v>
      </c>
      <c r="N25" s="288"/>
    </row>
    <row r="26" spans="1:14" ht="63" x14ac:dyDescent="0.35">
      <c r="A26" s="291"/>
      <c r="B26" s="291"/>
      <c r="C26" s="68" t="s">
        <v>44</v>
      </c>
      <c r="D26" s="92" t="s">
        <v>45</v>
      </c>
      <c r="E26" s="291"/>
      <c r="F26" s="173" t="s">
        <v>46</v>
      </c>
      <c r="G26" s="167" t="s">
        <v>47</v>
      </c>
      <c r="H26" s="71" t="s">
        <v>48</v>
      </c>
      <c r="I26" s="72" t="s">
        <v>49</v>
      </c>
      <c r="J26" s="291"/>
      <c r="K26" s="291"/>
      <c r="L26" s="298"/>
      <c r="M26" s="166" t="s">
        <v>50</v>
      </c>
      <c r="N26" s="165" t="s">
        <v>51</v>
      </c>
    </row>
    <row r="27" spans="1:14" x14ac:dyDescent="0.35">
      <c r="A27" s="272">
        <v>1</v>
      </c>
      <c r="B27" s="77" t="s">
        <v>140</v>
      </c>
      <c r="C27" s="289">
        <v>2000000</v>
      </c>
      <c r="D27" s="289">
        <v>2139874.41</v>
      </c>
      <c r="E27" s="304" t="s">
        <v>56</v>
      </c>
      <c r="F27" s="269" t="s">
        <v>141</v>
      </c>
      <c r="G27" s="262">
        <v>1928000</v>
      </c>
      <c r="H27" s="307" t="s">
        <v>142</v>
      </c>
      <c r="I27" s="262">
        <v>1927236.92</v>
      </c>
      <c r="J27" s="170"/>
      <c r="K27" s="170"/>
      <c r="L27" s="301" t="s">
        <v>162</v>
      </c>
      <c r="M27" s="282" t="s">
        <v>53</v>
      </c>
      <c r="N27" s="253"/>
    </row>
    <row r="28" spans="1:14" x14ac:dyDescent="0.35">
      <c r="A28" s="273"/>
      <c r="B28" s="80" t="s">
        <v>79</v>
      </c>
      <c r="C28" s="290"/>
      <c r="D28" s="290"/>
      <c r="E28" s="305"/>
      <c r="F28" s="271"/>
      <c r="G28" s="264"/>
      <c r="H28" s="308"/>
      <c r="I28" s="263"/>
      <c r="J28" s="171" t="s">
        <v>54</v>
      </c>
      <c r="K28" s="79" t="s">
        <v>143</v>
      </c>
      <c r="L28" s="302"/>
      <c r="M28" s="283"/>
      <c r="N28" s="254"/>
    </row>
    <row r="29" spans="1:14" x14ac:dyDescent="0.35">
      <c r="A29" s="273"/>
      <c r="B29" s="80" t="s">
        <v>144</v>
      </c>
      <c r="C29" s="290"/>
      <c r="D29" s="290"/>
      <c r="E29" s="305"/>
      <c r="F29" s="265" t="s">
        <v>145</v>
      </c>
      <c r="G29" s="267">
        <v>2035000</v>
      </c>
      <c r="H29" s="308"/>
      <c r="I29" s="263"/>
      <c r="J29" s="171" t="s">
        <v>55</v>
      </c>
      <c r="K29" s="80" t="s">
        <v>132</v>
      </c>
      <c r="L29" s="302"/>
      <c r="M29" s="283"/>
      <c r="N29" s="254"/>
    </row>
    <row r="30" spans="1:14" x14ac:dyDescent="0.35">
      <c r="A30" s="275"/>
      <c r="B30" s="83"/>
      <c r="C30" s="290"/>
      <c r="D30" s="290"/>
      <c r="E30" s="306"/>
      <c r="F30" s="266"/>
      <c r="G30" s="268"/>
      <c r="H30" s="309"/>
      <c r="I30" s="264"/>
      <c r="J30" s="172"/>
      <c r="K30" s="172"/>
      <c r="L30" s="303"/>
      <c r="M30" s="284"/>
      <c r="N30" s="255"/>
    </row>
    <row r="31" spans="1:14" x14ac:dyDescent="0.35">
      <c r="A31" s="273">
        <v>2</v>
      </c>
      <c r="B31" s="186" t="s">
        <v>146</v>
      </c>
      <c r="C31" s="289">
        <v>992396</v>
      </c>
      <c r="D31" s="289">
        <v>1061863.72</v>
      </c>
      <c r="E31" s="279" t="s">
        <v>56</v>
      </c>
      <c r="F31" s="292" t="s">
        <v>74</v>
      </c>
      <c r="G31" s="263">
        <v>1030007</v>
      </c>
      <c r="H31" s="292" t="s">
        <v>74</v>
      </c>
      <c r="I31" s="263">
        <v>1024882.38</v>
      </c>
      <c r="J31" s="187"/>
      <c r="K31" s="187"/>
      <c r="L31" s="250" t="s">
        <v>163</v>
      </c>
      <c r="M31" s="282" t="s">
        <v>53</v>
      </c>
      <c r="N31" s="253"/>
    </row>
    <row r="32" spans="1:14" x14ac:dyDescent="0.35">
      <c r="A32" s="273"/>
      <c r="B32" s="78" t="s">
        <v>76</v>
      </c>
      <c r="C32" s="290"/>
      <c r="D32" s="290"/>
      <c r="E32" s="280"/>
      <c r="F32" s="292"/>
      <c r="G32" s="263"/>
      <c r="H32" s="292"/>
      <c r="I32" s="263"/>
      <c r="J32" s="171" t="s">
        <v>57</v>
      </c>
      <c r="K32" s="79" t="s">
        <v>147</v>
      </c>
      <c r="L32" s="251"/>
      <c r="M32" s="283"/>
      <c r="N32" s="254"/>
    </row>
    <row r="33" spans="1:14" x14ac:dyDescent="0.35">
      <c r="A33" s="273"/>
      <c r="B33" s="78" t="s">
        <v>148</v>
      </c>
      <c r="C33" s="290"/>
      <c r="D33" s="290"/>
      <c r="E33" s="280"/>
      <c r="F33" s="292"/>
      <c r="G33" s="263"/>
      <c r="H33" s="292"/>
      <c r="I33" s="263"/>
      <c r="J33" s="171" t="s">
        <v>55</v>
      </c>
      <c r="K33" s="80" t="s">
        <v>149</v>
      </c>
      <c r="L33" s="251"/>
      <c r="M33" s="283"/>
      <c r="N33" s="254"/>
    </row>
    <row r="34" spans="1:14" ht="21.75" customHeight="1" x14ac:dyDescent="0.35">
      <c r="A34" s="275"/>
      <c r="B34" s="174"/>
      <c r="C34" s="290"/>
      <c r="D34" s="290"/>
      <c r="E34" s="281"/>
      <c r="F34" s="293"/>
      <c r="G34" s="264"/>
      <c r="H34" s="293"/>
      <c r="I34" s="264"/>
      <c r="J34" s="174"/>
      <c r="K34" s="95"/>
      <c r="L34" s="252"/>
      <c r="M34" s="284"/>
      <c r="N34" s="255"/>
    </row>
    <row r="35" spans="1:14" x14ac:dyDescent="0.35">
      <c r="A35" s="85"/>
      <c r="B35" s="285" t="s">
        <v>139</v>
      </c>
      <c r="C35" s="285"/>
      <c r="D35" s="285"/>
      <c r="E35" s="285"/>
      <c r="F35" s="285"/>
      <c r="G35" s="285"/>
      <c r="H35" s="286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294" t="s">
        <v>124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175" t="s">
        <v>32</v>
      </c>
    </row>
    <row r="41" spans="1:14" x14ac:dyDescent="0.35">
      <c r="A41" s="294" t="s">
        <v>2</v>
      </c>
      <c r="B41" s="294"/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</row>
    <row r="42" spans="1:14" x14ac:dyDescent="0.35">
      <c r="A42" s="294" t="s">
        <v>122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295" t="s">
        <v>33</v>
      </c>
      <c r="B44" s="295" t="s">
        <v>34</v>
      </c>
      <c r="C44" s="65" t="s">
        <v>35</v>
      </c>
      <c r="D44" s="66" t="s">
        <v>36</v>
      </c>
      <c r="E44" s="295" t="s">
        <v>37</v>
      </c>
      <c r="F44" s="295" t="s">
        <v>38</v>
      </c>
      <c r="G44" s="295"/>
      <c r="H44" s="296" t="s">
        <v>39</v>
      </c>
      <c r="I44" s="296"/>
      <c r="J44" s="297" t="s">
        <v>40</v>
      </c>
      <c r="K44" s="297" t="s">
        <v>41</v>
      </c>
      <c r="L44" s="298" t="s">
        <v>42</v>
      </c>
      <c r="M44" s="287" t="s">
        <v>43</v>
      </c>
      <c r="N44" s="288"/>
    </row>
    <row r="45" spans="1:14" ht="63" x14ac:dyDescent="0.35">
      <c r="A45" s="291"/>
      <c r="B45" s="291"/>
      <c r="C45" s="68" t="s">
        <v>44</v>
      </c>
      <c r="D45" s="92" t="s">
        <v>45</v>
      </c>
      <c r="E45" s="291"/>
      <c r="F45" s="173" t="s">
        <v>46</v>
      </c>
      <c r="G45" s="167" t="s">
        <v>47</v>
      </c>
      <c r="H45" s="71" t="s">
        <v>48</v>
      </c>
      <c r="I45" s="72" t="s">
        <v>49</v>
      </c>
      <c r="J45" s="291"/>
      <c r="K45" s="291"/>
      <c r="L45" s="298"/>
      <c r="M45" s="166" t="s">
        <v>50</v>
      </c>
      <c r="N45" s="165" t="s">
        <v>51</v>
      </c>
    </row>
    <row r="46" spans="1:14" x14ac:dyDescent="0.35">
      <c r="A46" s="310">
        <v>1</v>
      </c>
      <c r="B46" s="135" t="s">
        <v>150</v>
      </c>
      <c r="C46" s="289">
        <v>1600000</v>
      </c>
      <c r="D46" s="289">
        <v>1711634.06</v>
      </c>
      <c r="E46" s="279" t="s">
        <v>151</v>
      </c>
      <c r="F46" s="173" t="s">
        <v>152</v>
      </c>
      <c r="G46" s="167">
        <v>1711000</v>
      </c>
      <c r="H46" s="291" t="s">
        <v>152</v>
      </c>
      <c r="I46" s="262">
        <v>1698665.66</v>
      </c>
      <c r="J46" s="94"/>
      <c r="K46" s="94"/>
      <c r="L46" s="250" t="s">
        <v>164</v>
      </c>
      <c r="M46" s="282" t="s">
        <v>53</v>
      </c>
      <c r="N46" s="253"/>
    </row>
    <row r="47" spans="1:14" x14ac:dyDescent="0.35">
      <c r="A47" s="311"/>
      <c r="B47" s="78" t="s">
        <v>153</v>
      </c>
      <c r="C47" s="290"/>
      <c r="D47" s="290"/>
      <c r="E47" s="280"/>
      <c r="F47" s="171" t="s">
        <v>154</v>
      </c>
      <c r="G47" s="168">
        <v>1711600</v>
      </c>
      <c r="H47" s="292"/>
      <c r="I47" s="263"/>
      <c r="J47" s="171" t="s">
        <v>54</v>
      </c>
      <c r="K47" s="79" t="s">
        <v>155</v>
      </c>
      <c r="L47" s="251"/>
      <c r="M47" s="283"/>
      <c r="N47" s="254"/>
    </row>
    <row r="48" spans="1:14" x14ac:dyDescent="0.35">
      <c r="A48" s="311"/>
      <c r="B48" s="78"/>
      <c r="C48" s="290"/>
      <c r="D48" s="290"/>
      <c r="E48" s="280"/>
      <c r="F48" s="280" t="s">
        <v>156</v>
      </c>
      <c r="G48" s="267">
        <v>1711634</v>
      </c>
      <c r="H48" s="292"/>
      <c r="I48" s="263"/>
      <c r="J48" s="171" t="s">
        <v>55</v>
      </c>
      <c r="K48" s="80" t="s">
        <v>157</v>
      </c>
      <c r="L48" s="251"/>
      <c r="M48" s="283"/>
      <c r="N48" s="254"/>
    </row>
    <row r="49" spans="1:14" x14ac:dyDescent="0.35">
      <c r="A49" s="312"/>
      <c r="B49" s="174"/>
      <c r="C49" s="290"/>
      <c r="D49" s="290"/>
      <c r="E49" s="281"/>
      <c r="F49" s="281"/>
      <c r="G49" s="268"/>
      <c r="H49" s="293"/>
      <c r="I49" s="264"/>
      <c r="J49" s="174"/>
      <c r="K49" s="95"/>
      <c r="L49" s="252"/>
      <c r="M49" s="284"/>
      <c r="N49" s="255"/>
    </row>
    <row r="50" spans="1:14" x14ac:dyDescent="0.35">
      <c r="A50" s="85"/>
      <c r="B50" s="285" t="s">
        <v>58</v>
      </c>
      <c r="C50" s="285"/>
      <c r="D50" s="285"/>
      <c r="E50" s="285"/>
      <c r="F50" s="285"/>
      <c r="G50" s="285"/>
      <c r="H50" s="286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</row>
    <row r="2" spans="1:61" x14ac:dyDescent="0.3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3" spans="1:61" x14ac:dyDescent="0.3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245">
        <v>243527</v>
      </c>
      <c r="G5" s="241"/>
      <c r="H5" s="245">
        <v>243558</v>
      </c>
      <c r="I5" s="241"/>
      <c r="J5" s="245">
        <v>243588</v>
      </c>
      <c r="K5" s="241"/>
      <c r="L5" s="245">
        <v>243619</v>
      </c>
      <c r="M5" s="241"/>
      <c r="N5" s="245">
        <v>243650</v>
      </c>
      <c r="O5" s="241"/>
      <c r="P5" s="245">
        <v>243678</v>
      </c>
      <c r="Q5" s="241"/>
      <c r="R5" s="245">
        <v>243709</v>
      </c>
      <c r="S5" s="241"/>
      <c r="T5" s="245">
        <v>243739</v>
      </c>
      <c r="U5" s="241"/>
      <c r="V5" s="245">
        <v>243770</v>
      </c>
      <c r="W5" s="241"/>
      <c r="X5" s="245">
        <v>243800</v>
      </c>
      <c r="Y5" s="241"/>
      <c r="Z5" s="245">
        <v>243831</v>
      </c>
      <c r="AA5" s="241"/>
      <c r="AB5" s="245">
        <v>243862</v>
      </c>
      <c r="AC5" s="241"/>
      <c r="AD5" s="246" t="s">
        <v>195</v>
      </c>
      <c r="AE5" s="247"/>
      <c r="AF5" s="248"/>
    </row>
    <row r="6" spans="1:61" ht="36" customHeight="1" x14ac:dyDescent="0.3">
      <c r="A6" s="241" t="s">
        <v>3</v>
      </c>
      <c r="B6" s="241" t="s">
        <v>4</v>
      </c>
      <c r="C6" s="242" t="s">
        <v>5</v>
      </c>
      <c r="D6" s="243"/>
      <c r="E6" s="244"/>
      <c r="F6" s="244" t="s">
        <v>6</v>
      </c>
      <c r="G6" s="240" t="s">
        <v>7</v>
      </c>
      <c r="H6" s="240" t="s">
        <v>6</v>
      </c>
      <c r="I6" s="240" t="s">
        <v>7</v>
      </c>
      <c r="J6" s="240" t="s">
        <v>6</v>
      </c>
      <c r="K6" s="242" t="s">
        <v>7</v>
      </c>
      <c r="L6" s="237" t="s">
        <v>6</v>
      </c>
      <c r="M6" s="237" t="s">
        <v>7</v>
      </c>
      <c r="N6" s="237" t="s">
        <v>6</v>
      </c>
      <c r="O6" s="237" t="s">
        <v>7</v>
      </c>
      <c r="P6" s="237" t="s">
        <v>6</v>
      </c>
      <c r="Q6" s="237" t="s">
        <v>7</v>
      </c>
      <c r="R6" s="237" t="s">
        <v>6</v>
      </c>
      <c r="S6" s="237" t="s">
        <v>7</v>
      </c>
      <c r="T6" s="237" t="s">
        <v>6</v>
      </c>
      <c r="U6" s="237" t="s">
        <v>7</v>
      </c>
      <c r="V6" s="237" t="s">
        <v>6</v>
      </c>
      <c r="W6" s="237" t="s">
        <v>7</v>
      </c>
      <c r="X6" s="237" t="s">
        <v>6</v>
      </c>
      <c r="Y6" s="237" t="s">
        <v>7</v>
      </c>
      <c r="Z6" s="237" t="s">
        <v>6</v>
      </c>
      <c r="AA6" s="237" t="s">
        <v>7</v>
      </c>
      <c r="AB6" s="237" t="s">
        <v>6</v>
      </c>
      <c r="AC6" s="237" t="s">
        <v>7</v>
      </c>
      <c r="AD6" s="240" t="s">
        <v>8</v>
      </c>
      <c r="AE6" s="240" t="s">
        <v>9</v>
      </c>
      <c r="AF6" s="239" t="s">
        <v>10</v>
      </c>
    </row>
    <row r="7" spans="1:61" s="5" customFormat="1" ht="54" customHeight="1" x14ac:dyDescent="0.2">
      <c r="A7" s="241"/>
      <c r="B7" s="241"/>
      <c r="C7" s="188" t="s">
        <v>11</v>
      </c>
      <c r="D7" s="189" t="s">
        <v>6</v>
      </c>
      <c r="E7" s="189" t="s">
        <v>7</v>
      </c>
      <c r="F7" s="244"/>
      <c r="G7" s="240"/>
      <c r="H7" s="240"/>
      <c r="I7" s="240"/>
      <c r="J7" s="240"/>
      <c r="K7" s="242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40"/>
      <c r="AE7" s="240"/>
      <c r="AF7" s="239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160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194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94" t="s">
        <v>176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198" t="s">
        <v>32</v>
      </c>
    </row>
    <row r="3" spans="1:14" x14ac:dyDescent="0.3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4" x14ac:dyDescent="0.35">
      <c r="A4" s="294" t="s">
        <v>177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295" t="s">
        <v>33</v>
      </c>
      <c r="B6" s="295" t="s">
        <v>34</v>
      </c>
      <c r="C6" s="65" t="s">
        <v>35</v>
      </c>
      <c r="D6" s="66" t="s">
        <v>36</v>
      </c>
      <c r="E6" s="295" t="s">
        <v>37</v>
      </c>
      <c r="F6" s="295" t="s">
        <v>38</v>
      </c>
      <c r="G6" s="295"/>
      <c r="H6" s="296" t="s">
        <v>39</v>
      </c>
      <c r="I6" s="296"/>
      <c r="J6" s="297" t="s">
        <v>40</v>
      </c>
      <c r="K6" s="297" t="s">
        <v>41</v>
      </c>
      <c r="L6" s="300" t="s">
        <v>42</v>
      </c>
      <c r="M6" s="287" t="s">
        <v>43</v>
      </c>
      <c r="N6" s="288"/>
    </row>
    <row r="7" spans="1:14" ht="63" x14ac:dyDescent="0.35">
      <c r="A7" s="291"/>
      <c r="B7" s="291"/>
      <c r="C7" s="68" t="s">
        <v>44</v>
      </c>
      <c r="D7" s="69" t="s">
        <v>45</v>
      </c>
      <c r="E7" s="291"/>
      <c r="F7" s="197" t="s">
        <v>46</v>
      </c>
      <c r="G7" s="192" t="s">
        <v>47</v>
      </c>
      <c r="H7" s="71" t="s">
        <v>48</v>
      </c>
      <c r="I7" s="72" t="s">
        <v>49</v>
      </c>
      <c r="J7" s="291"/>
      <c r="K7" s="291"/>
      <c r="L7" s="300"/>
      <c r="M7" s="199" t="s">
        <v>50</v>
      </c>
      <c r="N7" s="74" t="s">
        <v>51</v>
      </c>
    </row>
    <row r="8" spans="1:14" ht="21" customHeight="1" x14ac:dyDescent="0.35">
      <c r="A8" s="272">
        <v>1</v>
      </c>
      <c r="B8" s="75" t="s">
        <v>178</v>
      </c>
      <c r="C8" s="276">
        <v>315000</v>
      </c>
      <c r="D8" s="276">
        <v>316425</v>
      </c>
      <c r="E8" s="279" t="s">
        <v>52</v>
      </c>
      <c r="F8" s="269" t="s">
        <v>179</v>
      </c>
      <c r="G8" s="262">
        <v>311559</v>
      </c>
      <c r="H8" s="269" t="s">
        <v>179</v>
      </c>
      <c r="I8" s="262">
        <v>311559</v>
      </c>
      <c r="J8" s="76"/>
      <c r="K8" s="77"/>
      <c r="L8" s="250" t="s">
        <v>193</v>
      </c>
      <c r="M8" s="256" t="s">
        <v>53</v>
      </c>
      <c r="N8" s="256"/>
    </row>
    <row r="9" spans="1:14" x14ac:dyDescent="0.35">
      <c r="A9" s="273"/>
      <c r="B9" s="78" t="s">
        <v>180</v>
      </c>
      <c r="C9" s="277"/>
      <c r="D9" s="277"/>
      <c r="E9" s="280"/>
      <c r="F9" s="270"/>
      <c r="G9" s="263"/>
      <c r="H9" s="270"/>
      <c r="I9" s="263"/>
      <c r="J9" s="196" t="s">
        <v>57</v>
      </c>
      <c r="K9" s="79" t="s">
        <v>181</v>
      </c>
      <c r="L9" s="251"/>
      <c r="M9" s="257"/>
      <c r="N9" s="257"/>
    </row>
    <row r="10" spans="1:14" x14ac:dyDescent="0.35">
      <c r="A10" s="274"/>
      <c r="B10" s="78" t="s">
        <v>182</v>
      </c>
      <c r="C10" s="277"/>
      <c r="D10" s="277"/>
      <c r="E10" s="280"/>
      <c r="F10" s="270"/>
      <c r="G10" s="263"/>
      <c r="H10" s="270"/>
      <c r="I10" s="263"/>
      <c r="J10" s="196" t="s">
        <v>55</v>
      </c>
      <c r="K10" s="80" t="s">
        <v>183</v>
      </c>
      <c r="L10" s="251"/>
      <c r="M10" s="257"/>
      <c r="N10" s="257"/>
    </row>
    <row r="11" spans="1:14" x14ac:dyDescent="0.35">
      <c r="A11" s="275"/>
      <c r="B11" s="81"/>
      <c r="C11" s="278"/>
      <c r="D11" s="278"/>
      <c r="E11" s="281"/>
      <c r="F11" s="271"/>
      <c r="G11" s="264"/>
      <c r="H11" s="271"/>
      <c r="I11" s="264"/>
      <c r="J11" s="82"/>
      <c r="K11" s="83"/>
      <c r="L11" s="252"/>
      <c r="M11" s="258"/>
      <c r="N11" s="258"/>
    </row>
    <row r="12" spans="1:14" ht="21.75" customHeight="1" x14ac:dyDescent="0.35">
      <c r="A12" s="272">
        <v>2</v>
      </c>
      <c r="B12" s="75" t="s">
        <v>178</v>
      </c>
      <c r="C12" s="276">
        <v>467200</v>
      </c>
      <c r="D12" s="276">
        <v>497190</v>
      </c>
      <c r="E12" s="279" t="s">
        <v>52</v>
      </c>
      <c r="F12" s="269" t="s">
        <v>77</v>
      </c>
      <c r="G12" s="262">
        <v>489467</v>
      </c>
      <c r="H12" s="269" t="s">
        <v>77</v>
      </c>
      <c r="I12" s="262">
        <v>489467</v>
      </c>
      <c r="J12" s="134"/>
      <c r="K12" s="80"/>
      <c r="L12" s="250" t="s">
        <v>193</v>
      </c>
      <c r="M12" s="256" t="s">
        <v>53</v>
      </c>
      <c r="N12" s="191"/>
    </row>
    <row r="13" spans="1:14" ht="21.75" customHeight="1" x14ac:dyDescent="0.35">
      <c r="A13" s="273"/>
      <c r="B13" s="78" t="s">
        <v>180</v>
      </c>
      <c r="C13" s="277"/>
      <c r="D13" s="277"/>
      <c r="E13" s="280"/>
      <c r="F13" s="270"/>
      <c r="G13" s="263"/>
      <c r="H13" s="270"/>
      <c r="I13" s="263"/>
      <c r="J13" s="196" t="s">
        <v>57</v>
      </c>
      <c r="K13" s="79" t="s">
        <v>184</v>
      </c>
      <c r="L13" s="251"/>
      <c r="M13" s="257"/>
      <c r="N13" s="191"/>
    </row>
    <row r="14" spans="1:14" ht="21.75" customHeight="1" x14ac:dyDescent="0.35">
      <c r="A14" s="273"/>
      <c r="B14" s="78" t="s">
        <v>185</v>
      </c>
      <c r="C14" s="277"/>
      <c r="D14" s="277"/>
      <c r="E14" s="280"/>
      <c r="F14" s="270"/>
      <c r="G14" s="263"/>
      <c r="H14" s="270"/>
      <c r="I14" s="263"/>
      <c r="J14" s="196" t="s">
        <v>55</v>
      </c>
      <c r="K14" s="80" t="s">
        <v>186</v>
      </c>
      <c r="L14" s="251"/>
      <c r="M14" s="257"/>
      <c r="N14" s="191"/>
    </row>
    <row r="15" spans="1:14" ht="21.75" customHeight="1" x14ac:dyDescent="0.35">
      <c r="A15" s="275"/>
      <c r="B15" s="148"/>
      <c r="C15" s="278"/>
      <c r="D15" s="278"/>
      <c r="E15" s="281"/>
      <c r="F15" s="271"/>
      <c r="G15" s="264"/>
      <c r="H15" s="271"/>
      <c r="I15" s="264"/>
      <c r="J15" s="134"/>
      <c r="K15" s="80"/>
      <c r="L15" s="252"/>
      <c r="M15" s="258"/>
      <c r="N15" s="191"/>
    </row>
    <row r="16" spans="1:14" ht="21" customHeight="1" x14ac:dyDescent="0.35">
      <c r="A16" s="272">
        <v>3</v>
      </c>
      <c r="B16" s="75" t="s">
        <v>187</v>
      </c>
      <c r="C16" s="276">
        <v>23364.49</v>
      </c>
      <c r="D16" s="276">
        <v>20420</v>
      </c>
      <c r="E16" s="279" t="s">
        <v>52</v>
      </c>
      <c r="F16" s="195" t="s">
        <v>126</v>
      </c>
      <c r="G16" s="192">
        <v>20420</v>
      </c>
      <c r="H16" s="269" t="s">
        <v>126</v>
      </c>
      <c r="I16" s="262">
        <v>20420</v>
      </c>
      <c r="J16" s="76"/>
      <c r="K16" s="77"/>
      <c r="L16" s="250" t="s">
        <v>159</v>
      </c>
      <c r="M16" s="256" t="s">
        <v>53</v>
      </c>
      <c r="N16" s="253"/>
    </row>
    <row r="17" spans="1:14" x14ac:dyDescent="0.35">
      <c r="A17" s="273"/>
      <c r="B17" s="78" t="s">
        <v>188</v>
      </c>
      <c r="C17" s="277"/>
      <c r="D17" s="277"/>
      <c r="E17" s="280"/>
      <c r="F17" s="265" t="s">
        <v>131</v>
      </c>
      <c r="G17" s="267">
        <v>22577</v>
      </c>
      <c r="H17" s="270"/>
      <c r="I17" s="263"/>
      <c r="J17" s="196" t="s">
        <v>54</v>
      </c>
      <c r="K17" s="79" t="s">
        <v>189</v>
      </c>
      <c r="L17" s="251"/>
      <c r="M17" s="257"/>
      <c r="N17" s="254"/>
    </row>
    <row r="18" spans="1:14" x14ac:dyDescent="0.35">
      <c r="A18" s="274"/>
      <c r="B18" s="78" t="s">
        <v>190</v>
      </c>
      <c r="C18" s="277"/>
      <c r="D18" s="277"/>
      <c r="E18" s="280"/>
      <c r="F18" s="265"/>
      <c r="G18" s="267"/>
      <c r="H18" s="270"/>
      <c r="I18" s="263"/>
      <c r="J18" s="196" t="s">
        <v>55</v>
      </c>
      <c r="K18" s="80" t="s">
        <v>191</v>
      </c>
      <c r="L18" s="251"/>
      <c r="M18" s="257"/>
      <c r="N18" s="254"/>
    </row>
    <row r="19" spans="1:14" x14ac:dyDescent="0.35">
      <c r="A19" s="275"/>
      <c r="B19" s="81"/>
      <c r="C19" s="278"/>
      <c r="D19" s="278"/>
      <c r="E19" s="281"/>
      <c r="F19" s="193" t="s">
        <v>128</v>
      </c>
      <c r="G19" s="194">
        <v>23272.5</v>
      </c>
      <c r="H19" s="271"/>
      <c r="I19" s="264"/>
      <c r="J19" s="82"/>
      <c r="K19" s="83"/>
      <c r="L19" s="252"/>
      <c r="M19" s="258"/>
      <c r="N19" s="255"/>
    </row>
    <row r="20" spans="1:14" ht="21.75" customHeight="1" x14ac:dyDescent="0.35">
      <c r="A20" s="85"/>
      <c r="B20" s="299" t="s">
        <v>192</v>
      </c>
      <c r="C20" s="299"/>
      <c r="D20" s="299"/>
      <c r="E20" s="299"/>
      <c r="F20" s="299"/>
      <c r="G20" s="299"/>
      <c r="H20" s="286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2CDC14"/>
    <pageSetUpPr fitToPage="1"/>
  </sheetPr>
  <dimension ref="A1:W117"/>
  <sheetViews>
    <sheetView tabSelected="1" view="pageBreakPreview" topLeftCell="F1" zoomScale="85" zoomScaleNormal="85" zoomScaleSheetLayoutView="85" workbookViewId="0">
      <selection activeCell="G49" sqref="G49:G52"/>
    </sheetView>
  </sheetViews>
  <sheetFormatPr defaultColWidth="8.75" defaultRowHeight="18" x14ac:dyDescent="0.25"/>
  <cols>
    <col min="1" max="1" width="6.625" style="108" customWidth="1"/>
    <col min="2" max="2" width="42" style="108" customWidth="1"/>
    <col min="3" max="4" width="12.625" style="114" customWidth="1"/>
    <col min="5" max="5" width="12.625" style="108" customWidth="1"/>
    <col min="6" max="6" width="23" style="108" customWidth="1"/>
    <col min="7" max="7" width="13.375" style="114" bestFit="1" customWidth="1"/>
    <col min="8" max="8" width="20.25" style="108" customWidth="1"/>
    <col min="9" max="9" width="17.25" style="114" customWidth="1"/>
    <col min="10" max="10" width="18.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7.25" style="108" customWidth="1"/>
    <col min="20" max="20" width="0.625" style="108" customWidth="1"/>
    <col min="21" max="21" width="17.25" style="108" customWidth="1"/>
    <col min="22" max="22" width="19.375" style="108" customWidth="1"/>
    <col min="23" max="16384" width="8.75" style="108"/>
  </cols>
  <sheetData>
    <row r="1" spans="1:21" s="103" customFormat="1" ht="18.75" x14ac:dyDescent="0.2">
      <c r="A1" s="335" t="s">
        <v>59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21" s="103" customFormat="1" ht="18.75" x14ac:dyDescent="0.2">
      <c r="A2" s="335" t="s">
        <v>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21" s="103" customFormat="1" ht="18.75" x14ac:dyDescent="0.2">
      <c r="A3" s="335" t="s">
        <v>60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</row>
    <row r="6" spans="1:21" s="103" customFormat="1" ht="18.75" x14ac:dyDescent="0.2">
      <c r="A6" s="336" t="s">
        <v>33</v>
      </c>
      <c r="B6" s="336" t="s">
        <v>61</v>
      </c>
      <c r="C6" s="337" t="s">
        <v>62</v>
      </c>
      <c r="D6" s="337" t="s">
        <v>63</v>
      </c>
      <c r="E6" s="338" t="s">
        <v>37</v>
      </c>
      <c r="F6" s="339" t="s">
        <v>38</v>
      </c>
      <c r="G6" s="339"/>
      <c r="H6" s="340" t="s">
        <v>64</v>
      </c>
      <c r="I6" s="340"/>
      <c r="J6" s="340" t="s">
        <v>65</v>
      </c>
      <c r="K6" s="340" t="s">
        <v>66</v>
      </c>
      <c r="L6" s="341" t="s">
        <v>67</v>
      </c>
      <c r="M6" s="342" t="s">
        <v>43</v>
      </c>
      <c r="N6" s="343"/>
      <c r="O6" s="334" t="s">
        <v>68</v>
      </c>
      <c r="P6" s="334" t="s">
        <v>69</v>
      </c>
    </row>
    <row r="7" spans="1:21" s="103" customFormat="1" ht="37.5" x14ac:dyDescent="0.2">
      <c r="A7" s="336"/>
      <c r="B7" s="336"/>
      <c r="C7" s="337"/>
      <c r="D7" s="337"/>
      <c r="E7" s="338"/>
      <c r="F7" s="105" t="s">
        <v>46</v>
      </c>
      <c r="G7" s="104" t="s">
        <v>70</v>
      </c>
      <c r="H7" s="104" t="s">
        <v>48</v>
      </c>
      <c r="I7" s="104" t="s">
        <v>71</v>
      </c>
      <c r="J7" s="340"/>
      <c r="K7" s="340"/>
      <c r="L7" s="341"/>
      <c r="M7" s="106" t="s">
        <v>50</v>
      </c>
      <c r="N7" s="107" t="s">
        <v>51</v>
      </c>
      <c r="O7" s="334"/>
      <c r="P7" s="334"/>
    </row>
    <row r="8" spans="1:21" ht="24" customHeight="1" x14ac:dyDescent="0.25">
      <c r="A8" s="272">
        <v>1</v>
      </c>
      <c r="B8" s="75" t="s">
        <v>82</v>
      </c>
      <c r="C8" s="276">
        <v>12000</v>
      </c>
      <c r="D8" s="276">
        <v>10400.02</v>
      </c>
      <c r="E8" s="279" t="s">
        <v>52</v>
      </c>
      <c r="F8" s="269" t="s">
        <v>73</v>
      </c>
      <c r="G8" s="262">
        <v>10399.969999999999</v>
      </c>
      <c r="H8" s="269" t="s">
        <v>73</v>
      </c>
      <c r="I8" s="262">
        <v>10399.969999999999</v>
      </c>
      <c r="J8" s="76"/>
      <c r="K8" s="77"/>
      <c r="L8" s="250" t="s">
        <v>72</v>
      </c>
      <c r="M8" s="259"/>
      <c r="N8" s="256" t="s">
        <v>53</v>
      </c>
      <c r="O8" s="313">
        <v>243527</v>
      </c>
      <c r="P8" s="316" t="s">
        <v>118</v>
      </c>
      <c r="S8" s="109"/>
      <c r="U8" s="110"/>
    </row>
    <row r="9" spans="1:21" ht="24" customHeight="1" x14ac:dyDescent="0.35">
      <c r="A9" s="273"/>
      <c r="B9" s="78" t="s">
        <v>83</v>
      </c>
      <c r="C9" s="277"/>
      <c r="D9" s="277"/>
      <c r="E9" s="280"/>
      <c r="F9" s="270"/>
      <c r="G9" s="263"/>
      <c r="H9" s="270"/>
      <c r="I9" s="263"/>
      <c r="J9" s="126" t="s">
        <v>54</v>
      </c>
      <c r="K9" s="79" t="s">
        <v>120</v>
      </c>
      <c r="L9" s="251"/>
      <c r="M9" s="260"/>
      <c r="N9" s="257"/>
      <c r="O9" s="314"/>
      <c r="P9" s="317"/>
      <c r="S9" s="109"/>
      <c r="U9" s="110"/>
    </row>
    <row r="10" spans="1:21" ht="21" x14ac:dyDescent="0.25">
      <c r="A10" s="274"/>
      <c r="B10" s="78"/>
      <c r="C10" s="277"/>
      <c r="D10" s="277"/>
      <c r="E10" s="280"/>
      <c r="F10" s="130" t="s">
        <v>84</v>
      </c>
      <c r="G10" s="132">
        <v>11200</v>
      </c>
      <c r="H10" s="270"/>
      <c r="I10" s="263"/>
      <c r="J10" s="126" t="s">
        <v>55</v>
      </c>
      <c r="K10" s="80" t="s">
        <v>85</v>
      </c>
      <c r="L10" s="251"/>
      <c r="M10" s="260"/>
      <c r="N10" s="257"/>
      <c r="O10" s="314"/>
      <c r="P10" s="317"/>
      <c r="S10" s="109"/>
      <c r="U10" s="110"/>
    </row>
    <row r="11" spans="1:21" ht="21" x14ac:dyDescent="0.25">
      <c r="A11" s="275"/>
      <c r="B11" s="81"/>
      <c r="C11" s="278"/>
      <c r="D11" s="278"/>
      <c r="E11" s="281"/>
      <c r="F11" s="131" t="s">
        <v>86</v>
      </c>
      <c r="G11" s="133">
        <v>13160</v>
      </c>
      <c r="H11" s="271"/>
      <c r="I11" s="264"/>
      <c r="J11" s="82"/>
      <c r="K11" s="83"/>
      <c r="L11" s="252"/>
      <c r="M11" s="261"/>
      <c r="N11" s="258"/>
      <c r="O11" s="315"/>
      <c r="P11" s="318"/>
      <c r="S11" s="109"/>
      <c r="U11" s="110"/>
    </row>
    <row r="12" spans="1:21" ht="24" customHeight="1" x14ac:dyDescent="0.25">
      <c r="A12" s="272">
        <v>2</v>
      </c>
      <c r="B12" s="75" t="s">
        <v>87</v>
      </c>
      <c r="C12" s="276">
        <v>146000</v>
      </c>
      <c r="D12" s="276">
        <v>101864</v>
      </c>
      <c r="E12" s="279" t="s">
        <v>52</v>
      </c>
      <c r="F12" s="269" t="s">
        <v>88</v>
      </c>
      <c r="G12" s="262">
        <v>101864</v>
      </c>
      <c r="H12" s="269" t="s">
        <v>88</v>
      </c>
      <c r="I12" s="262">
        <v>101864</v>
      </c>
      <c r="J12" s="76"/>
      <c r="K12" s="77"/>
      <c r="L12" s="250" t="s">
        <v>72</v>
      </c>
      <c r="M12" s="256" t="s">
        <v>53</v>
      </c>
      <c r="N12" s="253"/>
      <c r="O12" s="313">
        <v>243527</v>
      </c>
      <c r="P12" s="316" t="s">
        <v>118</v>
      </c>
      <c r="S12" s="109"/>
      <c r="U12" s="110"/>
    </row>
    <row r="13" spans="1:21" ht="24" customHeight="1" x14ac:dyDescent="0.35">
      <c r="A13" s="273"/>
      <c r="B13" s="78" t="s">
        <v>89</v>
      </c>
      <c r="C13" s="277"/>
      <c r="D13" s="277"/>
      <c r="E13" s="280"/>
      <c r="F13" s="270"/>
      <c r="G13" s="263"/>
      <c r="H13" s="270"/>
      <c r="I13" s="263"/>
      <c r="J13" s="126" t="s">
        <v>54</v>
      </c>
      <c r="K13" s="79" t="s">
        <v>90</v>
      </c>
      <c r="L13" s="251"/>
      <c r="M13" s="257"/>
      <c r="N13" s="254"/>
      <c r="O13" s="314"/>
      <c r="P13" s="317"/>
      <c r="S13" s="109"/>
      <c r="U13" s="110"/>
    </row>
    <row r="14" spans="1:21" ht="21" x14ac:dyDescent="0.25">
      <c r="A14" s="274"/>
      <c r="B14" s="78" t="s">
        <v>91</v>
      </c>
      <c r="C14" s="277"/>
      <c r="D14" s="277"/>
      <c r="E14" s="280"/>
      <c r="F14" s="130" t="s">
        <v>92</v>
      </c>
      <c r="G14" s="132">
        <v>145520</v>
      </c>
      <c r="H14" s="270"/>
      <c r="I14" s="263"/>
      <c r="J14" s="126" t="s">
        <v>55</v>
      </c>
      <c r="K14" s="80" t="s">
        <v>93</v>
      </c>
      <c r="L14" s="251"/>
      <c r="M14" s="257"/>
      <c r="N14" s="254"/>
      <c r="O14" s="314"/>
      <c r="P14" s="317"/>
      <c r="S14" s="109"/>
      <c r="U14" s="110"/>
    </row>
    <row r="15" spans="1:21" ht="24" customHeight="1" x14ac:dyDescent="0.25">
      <c r="A15" s="275"/>
      <c r="B15" s="81"/>
      <c r="C15" s="278"/>
      <c r="D15" s="278"/>
      <c r="E15" s="281"/>
      <c r="F15" s="131" t="s">
        <v>94</v>
      </c>
      <c r="G15" s="133">
        <v>154080</v>
      </c>
      <c r="H15" s="271"/>
      <c r="I15" s="264"/>
      <c r="J15" s="82"/>
      <c r="K15" s="83"/>
      <c r="L15" s="252"/>
      <c r="M15" s="258"/>
      <c r="N15" s="255"/>
      <c r="O15" s="315"/>
      <c r="P15" s="318"/>
      <c r="S15" s="109"/>
      <c r="U15" s="110"/>
    </row>
    <row r="16" spans="1:21" ht="24" customHeight="1" x14ac:dyDescent="0.25">
      <c r="A16" s="272">
        <v>3</v>
      </c>
      <c r="B16" s="75" t="s">
        <v>95</v>
      </c>
      <c r="C16" s="276">
        <v>322000</v>
      </c>
      <c r="D16" s="276">
        <v>344489.71</v>
      </c>
      <c r="E16" s="279" t="s">
        <v>52</v>
      </c>
      <c r="F16" s="269" t="s">
        <v>74</v>
      </c>
      <c r="G16" s="262">
        <v>337599.98</v>
      </c>
      <c r="H16" s="269" t="s">
        <v>74</v>
      </c>
      <c r="I16" s="262">
        <v>337599.98</v>
      </c>
      <c r="J16" s="76"/>
      <c r="K16" s="77"/>
      <c r="L16" s="250" t="s">
        <v>75</v>
      </c>
      <c r="M16" s="256" t="s">
        <v>53</v>
      </c>
      <c r="N16" s="256"/>
      <c r="O16" s="313">
        <v>243527</v>
      </c>
      <c r="P16" s="316" t="s">
        <v>118</v>
      </c>
      <c r="S16" s="109"/>
      <c r="U16" s="110"/>
    </row>
    <row r="17" spans="1:23" ht="24" customHeight="1" x14ac:dyDescent="0.35">
      <c r="A17" s="273"/>
      <c r="B17" s="78" t="s">
        <v>76</v>
      </c>
      <c r="C17" s="277"/>
      <c r="D17" s="277"/>
      <c r="E17" s="280"/>
      <c r="F17" s="270"/>
      <c r="G17" s="263"/>
      <c r="H17" s="270"/>
      <c r="I17" s="263"/>
      <c r="J17" s="126" t="s">
        <v>57</v>
      </c>
      <c r="K17" s="79" t="s">
        <v>96</v>
      </c>
      <c r="L17" s="251"/>
      <c r="M17" s="257"/>
      <c r="N17" s="257"/>
      <c r="O17" s="314"/>
      <c r="P17" s="317"/>
      <c r="S17" s="109"/>
      <c r="U17" s="110"/>
    </row>
    <row r="18" spans="1:23" ht="21" x14ac:dyDescent="0.25">
      <c r="A18" s="274"/>
      <c r="B18" s="78" t="s">
        <v>97</v>
      </c>
      <c r="C18" s="277"/>
      <c r="D18" s="277"/>
      <c r="E18" s="280"/>
      <c r="F18" s="270"/>
      <c r="G18" s="263"/>
      <c r="H18" s="270"/>
      <c r="I18" s="263"/>
      <c r="J18" s="126" t="s">
        <v>55</v>
      </c>
      <c r="K18" s="80" t="s">
        <v>98</v>
      </c>
      <c r="L18" s="251"/>
      <c r="M18" s="257"/>
      <c r="N18" s="257"/>
      <c r="O18" s="314"/>
      <c r="P18" s="317"/>
      <c r="S18" s="109"/>
      <c r="U18" s="110"/>
    </row>
    <row r="19" spans="1:23" ht="24" customHeight="1" x14ac:dyDescent="0.25">
      <c r="A19" s="275"/>
      <c r="B19" s="81"/>
      <c r="C19" s="278"/>
      <c r="D19" s="278"/>
      <c r="E19" s="281"/>
      <c r="F19" s="271"/>
      <c r="G19" s="264"/>
      <c r="H19" s="271"/>
      <c r="I19" s="264"/>
      <c r="J19" s="82"/>
      <c r="K19" s="83"/>
      <c r="L19" s="252"/>
      <c r="M19" s="258"/>
      <c r="N19" s="258"/>
      <c r="O19" s="315"/>
      <c r="P19" s="318"/>
    </row>
    <row r="20" spans="1:23" ht="42" x14ac:dyDescent="0.25">
      <c r="A20" s="272">
        <v>4</v>
      </c>
      <c r="B20" s="75" t="s">
        <v>99</v>
      </c>
      <c r="C20" s="276">
        <v>29900</v>
      </c>
      <c r="D20" s="276">
        <v>31993</v>
      </c>
      <c r="E20" s="279" t="s">
        <v>52</v>
      </c>
      <c r="F20" s="127" t="s">
        <v>100</v>
      </c>
      <c r="G20" s="128">
        <v>31993</v>
      </c>
      <c r="H20" s="269" t="s">
        <v>100</v>
      </c>
      <c r="I20" s="262">
        <v>31993</v>
      </c>
      <c r="J20" s="76"/>
      <c r="K20" s="77"/>
      <c r="L20" s="250" t="s">
        <v>116</v>
      </c>
      <c r="M20" s="256" t="s">
        <v>53</v>
      </c>
      <c r="N20" s="253"/>
      <c r="O20" s="319">
        <v>243527</v>
      </c>
      <c r="P20" s="316" t="s">
        <v>118</v>
      </c>
    </row>
    <row r="21" spans="1:23" ht="21" x14ac:dyDescent="0.35">
      <c r="A21" s="273"/>
      <c r="B21" s="78" t="s">
        <v>101</v>
      </c>
      <c r="C21" s="277"/>
      <c r="D21" s="277"/>
      <c r="E21" s="280"/>
      <c r="F21" s="265" t="s">
        <v>102</v>
      </c>
      <c r="G21" s="267">
        <v>37289.5</v>
      </c>
      <c r="H21" s="270"/>
      <c r="I21" s="263"/>
      <c r="J21" s="126" t="s">
        <v>54</v>
      </c>
      <c r="K21" s="79" t="s">
        <v>103</v>
      </c>
      <c r="L21" s="251"/>
      <c r="M21" s="257"/>
      <c r="N21" s="254"/>
      <c r="O21" s="320"/>
      <c r="P21" s="317"/>
    </row>
    <row r="22" spans="1:23" ht="21" x14ac:dyDescent="0.25">
      <c r="A22" s="274"/>
      <c r="B22" s="78"/>
      <c r="C22" s="277"/>
      <c r="D22" s="277"/>
      <c r="E22" s="280"/>
      <c r="F22" s="265"/>
      <c r="G22" s="267"/>
      <c r="H22" s="270"/>
      <c r="I22" s="263"/>
      <c r="J22" s="126" t="s">
        <v>55</v>
      </c>
      <c r="K22" s="80" t="s">
        <v>104</v>
      </c>
      <c r="L22" s="251"/>
      <c r="M22" s="257"/>
      <c r="N22" s="254"/>
      <c r="O22" s="320"/>
      <c r="P22" s="317"/>
    </row>
    <row r="23" spans="1:23" ht="21" x14ac:dyDescent="0.25">
      <c r="A23" s="274"/>
      <c r="B23" s="80"/>
      <c r="C23" s="277"/>
      <c r="D23" s="277"/>
      <c r="E23" s="280"/>
      <c r="F23" s="265" t="s">
        <v>105</v>
      </c>
      <c r="G23" s="267">
        <v>38199</v>
      </c>
      <c r="H23" s="270"/>
      <c r="I23" s="263"/>
      <c r="J23" s="134"/>
      <c r="K23" s="80"/>
      <c r="L23" s="251"/>
      <c r="M23" s="257"/>
      <c r="N23" s="254"/>
      <c r="O23" s="320"/>
      <c r="P23" s="317"/>
    </row>
    <row r="24" spans="1:23" ht="21" x14ac:dyDescent="0.25">
      <c r="A24" s="275"/>
      <c r="B24" s="81"/>
      <c r="C24" s="278"/>
      <c r="D24" s="278"/>
      <c r="E24" s="281"/>
      <c r="F24" s="266"/>
      <c r="G24" s="268"/>
      <c r="H24" s="271"/>
      <c r="I24" s="264"/>
      <c r="J24" s="82"/>
      <c r="K24" s="83"/>
      <c r="L24" s="252"/>
      <c r="M24" s="258"/>
      <c r="N24" s="255"/>
      <c r="O24" s="321"/>
      <c r="P24" s="318"/>
    </row>
    <row r="25" spans="1:23" ht="24" customHeight="1" x14ac:dyDescent="0.25">
      <c r="A25" s="272">
        <v>5</v>
      </c>
      <c r="B25" s="135" t="s">
        <v>80</v>
      </c>
      <c r="C25" s="289">
        <v>5996426.1699999999</v>
      </c>
      <c r="D25" s="289">
        <v>6416176</v>
      </c>
      <c r="E25" s="279" t="s">
        <v>56</v>
      </c>
      <c r="F25" s="291" t="s">
        <v>77</v>
      </c>
      <c r="G25" s="262">
        <v>6300000</v>
      </c>
      <c r="H25" s="291" t="s">
        <v>77</v>
      </c>
      <c r="I25" s="262">
        <v>6287440</v>
      </c>
      <c r="J25" s="94"/>
      <c r="K25" s="94"/>
      <c r="L25" s="250" t="s">
        <v>78</v>
      </c>
      <c r="M25" s="282" t="s">
        <v>53</v>
      </c>
      <c r="N25" s="253"/>
      <c r="O25" s="313">
        <v>243527</v>
      </c>
      <c r="P25" s="316" t="s">
        <v>118</v>
      </c>
    </row>
    <row r="26" spans="1:23" ht="21" x14ac:dyDescent="0.35">
      <c r="A26" s="273"/>
      <c r="B26" s="78" t="s">
        <v>79</v>
      </c>
      <c r="C26" s="290"/>
      <c r="D26" s="290"/>
      <c r="E26" s="280"/>
      <c r="F26" s="292"/>
      <c r="G26" s="263"/>
      <c r="H26" s="292"/>
      <c r="I26" s="263"/>
      <c r="J26" s="126" t="s">
        <v>57</v>
      </c>
      <c r="K26" s="79" t="s">
        <v>111</v>
      </c>
      <c r="L26" s="251"/>
      <c r="M26" s="283"/>
      <c r="N26" s="254"/>
      <c r="O26" s="314"/>
      <c r="P26" s="317"/>
      <c r="V26" s="113" t="s">
        <v>225</v>
      </c>
      <c r="W26" s="113"/>
    </row>
    <row r="27" spans="1:23" ht="21" x14ac:dyDescent="0.25">
      <c r="A27" s="273"/>
      <c r="B27" s="78" t="s">
        <v>112</v>
      </c>
      <c r="C27" s="290"/>
      <c r="D27" s="290"/>
      <c r="E27" s="280"/>
      <c r="F27" s="292"/>
      <c r="G27" s="263"/>
      <c r="H27" s="292"/>
      <c r="I27" s="263"/>
      <c r="J27" s="126" t="s">
        <v>55</v>
      </c>
      <c r="K27" s="80" t="s">
        <v>85</v>
      </c>
      <c r="L27" s="251"/>
      <c r="M27" s="283"/>
      <c r="N27" s="254"/>
      <c r="O27" s="314"/>
      <c r="P27" s="317"/>
      <c r="R27" s="108" t="s">
        <v>119</v>
      </c>
      <c r="S27" s="112">
        <f>SUM('แบบ สขร. ต.ค. 66 '!I8:I24,'แบบ สขร. ต.ค. 66 '!I36:I39)</f>
        <v>6769296.9500000002</v>
      </c>
      <c r="U27" s="112">
        <f>SUM('แบบ สขร. ต.ค. 66 '!I25,'แบบ สขร. ต.ค. 66 '!I40)</f>
        <v>6769296.9500000002</v>
      </c>
      <c r="V27" s="112">
        <f>SUM(U27)</f>
        <v>6769296.9500000002</v>
      </c>
    </row>
    <row r="28" spans="1:23" ht="21" x14ac:dyDescent="0.25">
      <c r="A28" s="275"/>
      <c r="B28" s="129"/>
      <c r="C28" s="290"/>
      <c r="D28" s="290"/>
      <c r="E28" s="281"/>
      <c r="F28" s="293"/>
      <c r="G28" s="264"/>
      <c r="H28" s="293"/>
      <c r="I28" s="264"/>
      <c r="J28" s="129"/>
      <c r="K28" s="95"/>
      <c r="L28" s="252"/>
      <c r="M28" s="284"/>
      <c r="N28" s="255"/>
      <c r="O28" s="315"/>
      <c r="P28" s="318"/>
      <c r="R28" s="108" t="s">
        <v>165</v>
      </c>
      <c r="S28" s="112">
        <f>SUM('แบบ สขร. พ.ย. 66'!I8:I15,'แบบ สขร. พ.ย. 66'!I27:I30,'แบบ สขร. พ.ย. 66'!I31:I34,'แบบ สขร. พ.ย. 66'!I46:I49)</f>
        <v>5189796.96</v>
      </c>
      <c r="U28" s="112">
        <f>SUM('แบบ สขร. พ.ย. 66'!I16,'แบบ สขร. พ.ย. 66'!I35,'แบบ สขร. พ.ย. 66'!I50)</f>
        <v>5189796.96</v>
      </c>
      <c r="V28" s="112">
        <f>SUM(V27+U28)</f>
        <v>11959093.91</v>
      </c>
    </row>
    <row r="29" spans="1:23" ht="24" customHeight="1" x14ac:dyDescent="0.25">
      <c r="A29" s="272">
        <v>6</v>
      </c>
      <c r="B29" s="75" t="s">
        <v>125</v>
      </c>
      <c r="C29" s="276">
        <v>45878.5</v>
      </c>
      <c r="D29" s="276">
        <v>49090</v>
      </c>
      <c r="E29" s="279" t="s">
        <v>52</v>
      </c>
      <c r="F29" s="181" t="s">
        <v>126</v>
      </c>
      <c r="G29" s="182">
        <v>49090</v>
      </c>
      <c r="H29" s="269" t="s">
        <v>126</v>
      </c>
      <c r="I29" s="262">
        <v>49090</v>
      </c>
      <c r="J29" s="76"/>
      <c r="K29" s="77"/>
      <c r="L29" s="250" t="s">
        <v>159</v>
      </c>
      <c r="M29" s="256" t="s">
        <v>53</v>
      </c>
      <c r="N29" s="256"/>
      <c r="O29" s="313">
        <v>243558</v>
      </c>
      <c r="P29" s="316" t="s">
        <v>118</v>
      </c>
      <c r="Q29" s="158"/>
      <c r="R29" s="108" t="s">
        <v>166</v>
      </c>
      <c r="S29" s="112">
        <f>SUM('แบบ สขร. ธ.ค. 66'!I20)</f>
        <v>821446</v>
      </c>
      <c r="U29" s="112">
        <f>SUM('แบบ สขร. ธ.ค. 66'!I8:I19)</f>
        <v>821446</v>
      </c>
      <c r="V29" s="112">
        <f t="shared" ref="V29:V30" si="0">SUM(V28+U29)</f>
        <v>12780539.91</v>
      </c>
    </row>
    <row r="30" spans="1:23" ht="24" customHeight="1" x14ac:dyDescent="0.35">
      <c r="A30" s="273"/>
      <c r="B30" s="78" t="s">
        <v>127</v>
      </c>
      <c r="C30" s="277"/>
      <c r="D30" s="277"/>
      <c r="E30" s="280"/>
      <c r="F30" s="185" t="s">
        <v>128</v>
      </c>
      <c r="G30" s="184">
        <v>54030</v>
      </c>
      <c r="H30" s="270"/>
      <c r="I30" s="263"/>
      <c r="J30" s="179" t="s">
        <v>54</v>
      </c>
      <c r="K30" s="79" t="s">
        <v>129</v>
      </c>
      <c r="L30" s="251"/>
      <c r="M30" s="257"/>
      <c r="N30" s="257"/>
      <c r="O30" s="314"/>
      <c r="P30" s="317"/>
      <c r="Q30" s="158"/>
      <c r="R30" s="108" t="s">
        <v>167</v>
      </c>
      <c r="S30" s="112">
        <f>SUM('แบบ สขร. ม.ค. 67'!I12,'แบบ สขร. ม.ค. 67'!I34)</f>
        <v>10387903</v>
      </c>
      <c r="U30" s="112">
        <f>SUM('แบบ สขร. ม.ค. 67'!I8:I11,'แบบ สขร. ม.ค. 67'!I24:I29,'แบบ สขร. ม.ค. 67'!I30:I33)</f>
        <v>10387903</v>
      </c>
      <c r="V30" s="112">
        <f t="shared" si="0"/>
        <v>23168442.91</v>
      </c>
    </row>
    <row r="31" spans="1:23" ht="24" customHeight="1" x14ac:dyDescent="0.25">
      <c r="A31" s="274"/>
      <c r="B31" s="78" t="s">
        <v>130</v>
      </c>
      <c r="C31" s="277"/>
      <c r="D31" s="277"/>
      <c r="E31" s="280"/>
      <c r="F31" s="265" t="s">
        <v>131</v>
      </c>
      <c r="G31" s="267">
        <v>55150</v>
      </c>
      <c r="H31" s="270"/>
      <c r="I31" s="263"/>
      <c r="J31" s="179" t="s">
        <v>55</v>
      </c>
      <c r="K31" s="80" t="s">
        <v>132</v>
      </c>
      <c r="L31" s="251"/>
      <c r="M31" s="257"/>
      <c r="N31" s="257"/>
      <c r="O31" s="314"/>
      <c r="P31" s="317"/>
      <c r="Q31" s="158"/>
      <c r="R31" s="108" t="s">
        <v>168</v>
      </c>
    </row>
    <row r="32" spans="1:23" ht="24" customHeight="1" x14ac:dyDescent="0.25">
      <c r="A32" s="275"/>
      <c r="B32" s="81"/>
      <c r="C32" s="278"/>
      <c r="D32" s="278"/>
      <c r="E32" s="281"/>
      <c r="F32" s="266"/>
      <c r="G32" s="268"/>
      <c r="H32" s="271"/>
      <c r="I32" s="264"/>
      <c r="J32" s="82"/>
      <c r="K32" s="83"/>
      <c r="L32" s="252"/>
      <c r="M32" s="258"/>
      <c r="N32" s="258"/>
      <c r="O32" s="315"/>
      <c r="P32" s="318"/>
      <c r="Q32" s="158"/>
      <c r="R32" s="108" t="s">
        <v>169</v>
      </c>
    </row>
    <row r="33" spans="1:21" ht="24" customHeight="1" x14ac:dyDescent="0.25">
      <c r="A33" s="272">
        <v>7</v>
      </c>
      <c r="B33" s="75" t="s">
        <v>133</v>
      </c>
      <c r="C33" s="276">
        <v>467000</v>
      </c>
      <c r="D33" s="276">
        <v>497384</v>
      </c>
      <c r="E33" s="279" t="s">
        <v>52</v>
      </c>
      <c r="F33" s="269" t="s">
        <v>134</v>
      </c>
      <c r="G33" s="262">
        <v>489922</v>
      </c>
      <c r="H33" s="269" t="s">
        <v>134</v>
      </c>
      <c r="I33" s="262">
        <v>489922</v>
      </c>
      <c r="J33" s="76"/>
      <c r="K33" s="77"/>
      <c r="L33" s="250" t="s">
        <v>161</v>
      </c>
      <c r="M33" s="256" t="s">
        <v>53</v>
      </c>
      <c r="N33" s="253"/>
      <c r="O33" s="313">
        <v>243558</v>
      </c>
      <c r="P33" s="316" t="s">
        <v>118</v>
      </c>
      <c r="Q33" s="158"/>
      <c r="R33" s="108" t="s">
        <v>170</v>
      </c>
    </row>
    <row r="34" spans="1:21" ht="24" customHeight="1" x14ac:dyDescent="0.35">
      <c r="A34" s="273"/>
      <c r="B34" s="78" t="s">
        <v>135</v>
      </c>
      <c r="C34" s="277"/>
      <c r="D34" s="277"/>
      <c r="E34" s="280"/>
      <c r="F34" s="270"/>
      <c r="G34" s="263"/>
      <c r="H34" s="270"/>
      <c r="I34" s="263"/>
      <c r="J34" s="179" t="s">
        <v>57</v>
      </c>
      <c r="K34" s="79" t="s">
        <v>136</v>
      </c>
      <c r="L34" s="251"/>
      <c r="M34" s="257"/>
      <c r="N34" s="254"/>
      <c r="O34" s="314"/>
      <c r="P34" s="317"/>
      <c r="Q34" s="158"/>
      <c r="R34" s="108" t="s">
        <v>171</v>
      </c>
    </row>
    <row r="35" spans="1:21" ht="24" customHeight="1" x14ac:dyDescent="0.25">
      <c r="A35" s="274"/>
      <c r="B35" s="78" t="s">
        <v>79</v>
      </c>
      <c r="C35" s="277"/>
      <c r="D35" s="277"/>
      <c r="E35" s="280"/>
      <c r="F35" s="270"/>
      <c r="G35" s="263"/>
      <c r="H35" s="270"/>
      <c r="I35" s="263"/>
      <c r="J35" s="179" t="s">
        <v>55</v>
      </c>
      <c r="K35" s="80" t="s">
        <v>137</v>
      </c>
      <c r="L35" s="251"/>
      <c r="M35" s="257"/>
      <c r="N35" s="254"/>
      <c r="O35" s="314"/>
      <c r="P35" s="317"/>
      <c r="Q35" s="158"/>
      <c r="R35" s="108" t="s">
        <v>172</v>
      </c>
    </row>
    <row r="36" spans="1:21" ht="24" customHeight="1" x14ac:dyDescent="0.25">
      <c r="A36" s="275"/>
      <c r="B36" s="81" t="s">
        <v>138</v>
      </c>
      <c r="C36" s="278"/>
      <c r="D36" s="278"/>
      <c r="E36" s="281"/>
      <c r="F36" s="271"/>
      <c r="G36" s="264"/>
      <c r="H36" s="271"/>
      <c r="I36" s="264"/>
      <c r="J36" s="82"/>
      <c r="K36" s="83"/>
      <c r="L36" s="252"/>
      <c r="M36" s="258"/>
      <c r="N36" s="255"/>
      <c r="O36" s="315"/>
      <c r="P36" s="318"/>
      <c r="Q36" s="158"/>
      <c r="R36" s="108" t="s">
        <v>173</v>
      </c>
    </row>
    <row r="37" spans="1:21" ht="24" customHeight="1" x14ac:dyDescent="0.25">
      <c r="A37" s="272">
        <v>8</v>
      </c>
      <c r="B37" s="77" t="s">
        <v>140</v>
      </c>
      <c r="C37" s="289">
        <v>2000000</v>
      </c>
      <c r="D37" s="289">
        <v>2139874.41</v>
      </c>
      <c r="E37" s="304" t="s">
        <v>56</v>
      </c>
      <c r="F37" s="269" t="s">
        <v>141</v>
      </c>
      <c r="G37" s="262">
        <v>1928000</v>
      </c>
      <c r="H37" s="307" t="s">
        <v>142</v>
      </c>
      <c r="I37" s="262">
        <v>1927236.92</v>
      </c>
      <c r="J37" s="178"/>
      <c r="K37" s="178"/>
      <c r="L37" s="301" t="s">
        <v>162</v>
      </c>
      <c r="M37" s="282" t="s">
        <v>53</v>
      </c>
      <c r="N37" s="253"/>
      <c r="O37" s="313">
        <v>243558</v>
      </c>
      <c r="P37" s="316" t="s">
        <v>118</v>
      </c>
      <c r="Q37" s="158"/>
      <c r="R37" s="108" t="s">
        <v>174</v>
      </c>
    </row>
    <row r="38" spans="1:21" ht="24" customHeight="1" x14ac:dyDescent="0.35">
      <c r="A38" s="273"/>
      <c r="B38" s="80" t="s">
        <v>79</v>
      </c>
      <c r="C38" s="290"/>
      <c r="D38" s="290"/>
      <c r="E38" s="305"/>
      <c r="F38" s="270"/>
      <c r="G38" s="263"/>
      <c r="H38" s="308"/>
      <c r="I38" s="263"/>
      <c r="J38" s="179" t="s">
        <v>54</v>
      </c>
      <c r="K38" s="79" t="s">
        <v>143</v>
      </c>
      <c r="L38" s="302"/>
      <c r="M38" s="283"/>
      <c r="N38" s="254"/>
      <c r="O38" s="314"/>
      <c r="P38" s="317"/>
      <c r="Q38" s="158"/>
      <c r="R38" s="108" t="s">
        <v>175</v>
      </c>
    </row>
    <row r="39" spans="1:21" ht="24" customHeight="1" x14ac:dyDescent="0.25">
      <c r="A39" s="273"/>
      <c r="B39" s="80" t="s">
        <v>144</v>
      </c>
      <c r="C39" s="290"/>
      <c r="D39" s="290"/>
      <c r="E39" s="305"/>
      <c r="F39" s="265" t="s">
        <v>145</v>
      </c>
      <c r="G39" s="267">
        <v>2035000</v>
      </c>
      <c r="H39" s="308"/>
      <c r="I39" s="263"/>
      <c r="J39" s="179" t="s">
        <v>55</v>
      </c>
      <c r="K39" s="80" t="s">
        <v>132</v>
      </c>
      <c r="L39" s="302"/>
      <c r="M39" s="283"/>
      <c r="N39" s="254"/>
      <c r="O39" s="314"/>
      <c r="P39" s="317"/>
      <c r="Q39" s="158"/>
      <c r="S39" s="112">
        <f>SUM(S27:S38)</f>
        <v>23168442.91</v>
      </c>
      <c r="U39" s="112">
        <f>SUM(U27:U38)</f>
        <v>23168442.91</v>
      </c>
    </row>
    <row r="40" spans="1:21" ht="24" customHeight="1" x14ac:dyDescent="0.25">
      <c r="A40" s="275"/>
      <c r="B40" s="83"/>
      <c r="C40" s="290"/>
      <c r="D40" s="290"/>
      <c r="E40" s="306"/>
      <c r="F40" s="266"/>
      <c r="G40" s="268"/>
      <c r="H40" s="309"/>
      <c r="I40" s="264"/>
      <c r="J40" s="180"/>
      <c r="K40" s="180"/>
      <c r="L40" s="303"/>
      <c r="M40" s="284"/>
      <c r="N40" s="255"/>
      <c r="O40" s="315"/>
      <c r="P40" s="318"/>
      <c r="Q40" s="158"/>
    </row>
    <row r="41" spans="1:21" ht="24" customHeight="1" x14ac:dyDescent="0.25">
      <c r="A41" s="273">
        <v>9</v>
      </c>
      <c r="B41" s="186" t="s">
        <v>146</v>
      </c>
      <c r="C41" s="289">
        <v>992396</v>
      </c>
      <c r="D41" s="289">
        <v>1061863.72</v>
      </c>
      <c r="E41" s="279" t="s">
        <v>56</v>
      </c>
      <c r="F41" s="292" t="s">
        <v>74</v>
      </c>
      <c r="G41" s="263">
        <v>1030007</v>
      </c>
      <c r="H41" s="292" t="s">
        <v>74</v>
      </c>
      <c r="I41" s="263">
        <v>1024882.38</v>
      </c>
      <c r="J41" s="187"/>
      <c r="K41" s="187"/>
      <c r="L41" s="250" t="s">
        <v>163</v>
      </c>
      <c r="M41" s="282" t="s">
        <v>53</v>
      </c>
      <c r="N41" s="253"/>
      <c r="O41" s="313">
        <v>243558</v>
      </c>
      <c r="P41" s="316" t="s">
        <v>118</v>
      </c>
      <c r="Q41" s="158"/>
    </row>
    <row r="42" spans="1:21" ht="24" customHeight="1" x14ac:dyDescent="0.35">
      <c r="A42" s="273"/>
      <c r="B42" s="78" t="s">
        <v>76</v>
      </c>
      <c r="C42" s="290"/>
      <c r="D42" s="290"/>
      <c r="E42" s="280"/>
      <c r="F42" s="292"/>
      <c r="G42" s="263"/>
      <c r="H42" s="292"/>
      <c r="I42" s="263"/>
      <c r="J42" s="179" t="s">
        <v>57</v>
      </c>
      <c r="K42" s="79" t="s">
        <v>147</v>
      </c>
      <c r="L42" s="251"/>
      <c r="M42" s="283"/>
      <c r="N42" s="254"/>
      <c r="O42" s="314"/>
      <c r="P42" s="317"/>
      <c r="Q42" s="158"/>
    </row>
    <row r="43" spans="1:21" ht="24" customHeight="1" x14ac:dyDescent="0.25">
      <c r="A43" s="273"/>
      <c r="B43" s="78" t="s">
        <v>148</v>
      </c>
      <c r="C43" s="290"/>
      <c r="D43" s="290"/>
      <c r="E43" s="280"/>
      <c r="F43" s="292"/>
      <c r="G43" s="263"/>
      <c r="H43" s="292"/>
      <c r="I43" s="263"/>
      <c r="J43" s="179" t="s">
        <v>55</v>
      </c>
      <c r="K43" s="80" t="s">
        <v>149</v>
      </c>
      <c r="L43" s="251"/>
      <c r="M43" s="283"/>
      <c r="N43" s="254"/>
      <c r="O43" s="314"/>
      <c r="P43" s="317"/>
      <c r="Q43" s="158"/>
    </row>
    <row r="44" spans="1:21" ht="24" customHeight="1" x14ac:dyDescent="0.25">
      <c r="A44" s="275"/>
      <c r="B44" s="183"/>
      <c r="C44" s="290"/>
      <c r="D44" s="290"/>
      <c r="E44" s="281"/>
      <c r="F44" s="293"/>
      <c r="G44" s="264"/>
      <c r="H44" s="293"/>
      <c r="I44" s="264"/>
      <c r="J44" s="183"/>
      <c r="K44" s="95"/>
      <c r="L44" s="252"/>
      <c r="M44" s="284"/>
      <c r="N44" s="255"/>
      <c r="O44" s="315"/>
      <c r="P44" s="318"/>
      <c r="Q44" s="158"/>
    </row>
    <row r="45" spans="1:21" ht="24" customHeight="1" x14ac:dyDescent="0.25">
      <c r="A45" s="310">
        <v>10</v>
      </c>
      <c r="B45" s="135" t="s">
        <v>150</v>
      </c>
      <c r="C45" s="289">
        <v>1600000</v>
      </c>
      <c r="D45" s="289">
        <v>1711634.06</v>
      </c>
      <c r="E45" s="279" t="s">
        <v>151</v>
      </c>
      <c r="F45" s="177" t="s">
        <v>152</v>
      </c>
      <c r="G45" s="182">
        <v>1711000</v>
      </c>
      <c r="H45" s="291" t="s">
        <v>152</v>
      </c>
      <c r="I45" s="262">
        <v>1698665.66</v>
      </c>
      <c r="J45" s="94"/>
      <c r="K45" s="94"/>
      <c r="L45" s="250" t="s">
        <v>164</v>
      </c>
      <c r="M45" s="282" t="s">
        <v>53</v>
      </c>
      <c r="N45" s="253"/>
      <c r="O45" s="313">
        <v>243558</v>
      </c>
      <c r="P45" s="316" t="s">
        <v>118</v>
      </c>
      <c r="Q45" s="158"/>
    </row>
    <row r="46" spans="1:21" ht="24" customHeight="1" x14ac:dyDescent="0.35">
      <c r="A46" s="311"/>
      <c r="B46" s="78" t="s">
        <v>153</v>
      </c>
      <c r="C46" s="290"/>
      <c r="D46" s="290"/>
      <c r="E46" s="280"/>
      <c r="F46" s="179" t="s">
        <v>154</v>
      </c>
      <c r="G46" s="184">
        <v>1711600</v>
      </c>
      <c r="H46" s="292"/>
      <c r="I46" s="263"/>
      <c r="J46" s="179" t="s">
        <v>54</v>
      </c>
      <c r="K46" s="79" t="s">
        <v>155</v>
      </c>
      <c r="L46" s="251"/>
      <c r="M46" s="283"/>
      <c r="N46" s="254"/>
      <c r="O46" s="314"/>
      <c r="P46" s="317"/>
      <c r="Q46" s="158"/>
    </row>
    <row r="47" spans="1:21" ht="24" customHeight="1" x14ac:dyDescent="0.25">
      <c r="A47" s="311"/>
      <c r="B47" s="78"/>
      <c r="C47" s="290"/>
      <c r="D47" s="290"/>
      <c r="E47" s="280"/>
      <c r="F47" s="280" t="s">
        <v>156</v>
      </c>
      <c r="G47" s="267">
        <v>1711634</v>
      </c>
      <c r="H47" s="292"/>
      <c r="I47" s="263"/>
      <c r="J47" s="179" t="s">
        <v>55</v>
      </c>
      <c r="K47" s="80" t="s">
        <v>157</v>
      </c>
      <c r="L47" s="251"/>
      <c r="M47" s="283"/>
      <c r="N47" s="254"/>
      <c r="O47" s="314"/>
      <c r="P47" s="317"/>
      <c r="Q47" s="158"/>
    </row>
    <row r="48" spans="1:21" ht="24" customHeight="1" x14ac:dyDescent="0.25">
      <c r="A48" s="312"/>
      <c r="B48" s="183"/>
      <c r="C48" s="290"/>
      <c r="D48" s="290"/>
      <c r="E48" s="281"/>
      <c r="F48" s="281"/>
      <c r="G48" s="268"/>
      <c r="H48" s="293"/>
      <c r="I48" s="264"/>
      <c r="J48" s="183"/>
      <c r="K48" s="95"/>
      <c r="L48" s="252"/>
      <c r="M48" s="284"/>
      <c r="N48" s="255"/>
      <c r="O48" s="315"/>
      <c r="P48" s="318"/>
      <c r="Q48" s="158"/>
    </row>
    <row r="49" spans="1:17" ht="24" customHeight="1" x14ac:dyDescent="0.25">
      <c r="A49" s="272">
        <v>11</v>
      </c>
      <c r="B49" s="75" t="s">
        <v>178</v>
      </c>
      <c r="C49" s="276">
        <v>315000</v>
      </c>
      <c r="D49" s="276">
        <v>316425</v>
      </c>
      <c r="E49" s="279" t="s">
        <v>52</v>
      </c>
      <c r="F49" s="269" t="s">
        <v>179</v>
      </c>
      <c r="G49" s="262">
        <v>311559</v>
      </c>
      <c r="H49" s="269" t="s">
        <v>179</v>
      </c>
      <c r="I49" s="262">
        <v>311559</v>
      </c>
      <c r="J49" s="76"/>
      <c r="K49" s="77"/>
      <c r="L49" s="250" t="s">
        <v>193</v>
      </c>
      <c r="M49" s="256" t="s">
        <v>53</v>
      </c>
      <c r="N49" s="256"/>
      <c r="O49" s="313">
        <v>243588</v>
      </c>
      <c r="P49" s="316" t="s">
        <v>118</v>
      </c>
      <c r="Q49" s="158"/>
    </row>
    <row r="50" spans="1:17" ht="24" customHeight="1" x14ac:dyDescent="0.35">
      <c r="A50" s="273"/>
      <c r="B50" s="78" t="s">
        <v>180</v>
      </c>
      <c r="C50" s="277"/>
      <c r="D50" s="277"/>
      <c r="E50" s="280"/>
      <c r="F50" s="270"/>
      <c r="G50" s="263"/>
      <c r="H50" s="270"/>
      <c r="I50" s="263"/>
      <c r="J50" s="200" t="s">
        <v>57</v>
      </c>
      <c r="K50" s="79" t="s">
        <v>181</v>
      </c>
      <c r="L50" s="251"/>
      <c r="M50" s="257"/>
      <c r="N50" s="257"/>
      <c r="O50" s="314"/>
      <c r="P50" s="317"/>
      <c r="Q50" s="158"/>
    </row>
    <row r="51" spans="1:17" ht="24" customHeight="1" x14ac:dyDescent="0.25">
      <c r="A51" s="274"/>
      <c r="B51" s="78" t="s">
        <v>182</v>
      </c>
      <c r="C51" s="277"/>
      <c r="D51" s="277"/>
      <c r="E51" s="280"/>
      <c r="F51" s="270"/>
      <c r="G51" s="263"/>
      <c r="H51" s="270"/>
      <c r="I51" s="263"/>
      <c r="J51" s="200" t="s">
        <v>55</v>
      </c>
      <c r="K51" s="80" t="s">
        <v>183</v>
      </c>
      <c r="L51" s="251"/>
      <c r="M51" s="257"/>
      <c r="N51" s="257"/>
      <c r="O51" s="314"/>
      <c r="P51" s="317"/>
      <c r="Q51" s="158"/>
    </row>
    <row r="52" spans="1:17" ht="24" customHeight="1" x14ac:dyDescent="0.25">
      <c r="A52" s="275"/>
      <c r="B52" s="81"/>
      <c r="C52" s="278"/>
      <c r="D52" s="278"/>
      <c r="E52" s="281"/>
      <c r="F52" s="271"/>
      <c r="G52" s="264"/>
      <c r="H52" s="271"/>
      <c r="I52" s="264"/>
      <c r="J52" s="82"/>
      <c r="K52" s="83"/>
      <c r="L52" s="252"/>
      <c r="M52" s="258"/>
      <c r="N52" s="258"/>
      <c r="O52" s="315"/>
      <c r="P52" s="318"/>
      <c r="Q52" s="158"/>
    </row>
    <row r="53" spans="1:17" ht="24" customHeight="1" x14ac:dyDescent="0.25">
      <c r="A53" s="272">
        <v>12</v>
      </c>
      <c r="B53" s="75" t="s">
        <v>178</v>
      </c>
      <c r="C53" s="276">
        <v>467200</v>
      </c>
      <c r="D53" s="276">
        <v>497190</v>
      </c>
      <c r="E53" s="279" t="s">
        <v>52</v>
      </c>
      <c r="F53" s="269" t="s">
        <v>77</v>
      </c>
      <c r="G53" s="262">
        <v>489467</v>
      </c>
      <c r="H53" s="269" t="s">
        <v>77</v>
      </c>
      <c r="I53" s="262">
        <v>489467</v>
      </c>
      <c r="J53" s="134"/>
      <c r="K53" s="80"/>
      <c r="L53" s="250" t="s">
        <v>193</v>
      </c>
      <c r="M53" s="256" t="s">
        <v>53</v>
      </c>
      <c r="N53" s="201"/>
      <c r="O53" s="313">
        <v>243588</v>
      </c>
      <c r="P53" s="316" t="s">
        <v>118</v>
      </c>
      <c r="Q53" s="158"/>
    </row>
    <row r="54" spans="1:17" ht="24" customHeight="1" x14ac:dyDescent="0.35">
      <c r="A54" s="273"/>
      <c r="B54" s="78" t="s">
        <v>180</v>
      </c>
      <c r="C54" s="277"/>
      <c r="D54" s="277"/>
      <c r="E54" s="280"/>
      <c r="F54" s="270"/>
      <c r="G54" s="263"/>
      <c r="H54" s="270"/>
      <c r="I54" s="263"/>
      <c r="J54" s="200" t="s">
        <v>57</v>
      </c>
      <c r="K54" s="79" t="s">
        <v>184</v>
      </c>
      <c r="L54" s="251"/>
      <c r="M54" s="257"/>
      <c r="N54" s="201"/>
      <c r="O54" s="314"/>
      <c r="P54" s="317"/>
      <c r="Q54" s="158"/>
    </row>
    <row r="55" spans="1:17" ht="24" customHeight="1" x14ac:dyDescent="0.25">
      <c r="A55" s="273"/>
      <c r="B55" s="78" t="s">
        <v>185</v>
      </c>
      <c r="C55" s="277"/>
      <c r="D55" s="277"/>
      <c r="E55" s="280"/>
      <c r="F55" s="270"/>
      <c r="G55" s="263"/>
      <c r="H55" s="270"/>
      <c r="I55" s="263"/>
      <c r="J55" s="200" t="s">
        <v>55</v>
      </c>
      <c r="K55" s="80" t="s">
        <v>186</v>
      </c>
      <c r="L55" s="251"/>
      <c r="M55" s="257"/>
      <c r="N55" s="201"/>
      <c r="O55" s="314"/>
      <c r="P55" s="317"/>
      <c r="Q55" s="158"/>
    </row>
    <row r="56" spans="1:17" ht="24" customHeight="1" x14ac:dyDescent="0.25">
      <c r="A56" s="275"/>
      <c r="B56" s="148"/>
      <c r="C56" s="278"/>
      <c r="D56" s="278"/>
      <c r="E56" s="281"/>
      <c r="F56" s="271"/>
      <c r="G56" s="264"/>
      <c r="H56" s="271"/>
      <c r="I56" s="264"/>
      <c r="J56" s="134"/>
      <c r="K56" s="80"/>
      <c r="L56" s="252"/>
      <c r="M56" s="258"/>
      <c r="N56" s="201"/>
      <c r="O56" s="315"/>
      <c r="P56" s="318"/>
      <c r="Q56" s="158"/>
    </row>
    <row r="57" spans="1:17" ht="24" customHeight="1" x14ac:dyDescent="0.25">
      <c r="A57" s="272">
        <v>13</v>
      </c>
      <c r="B57" s="75" t="s">
        <v>187</v>
      </c>
      <c r="C57" s="276">
        <v>23364.49</v>
      </c>
      <c r="D57" s="276">
        <v>20420</v>
      </c>
      <c r="E57" s="279" t="s">
        <v>52</v>
      </c>
      <c r="F57" s="202" t="s">
        <v>126</v>
      </c>
      <c r="G57" s="203">
        <v>20420</v>
      </c>
      <c r="H57" s="269" t="s">
        <v>126</v>
      </c>
      <c r="I57" s="262">
        <v>20420</v>
      </c>
      <c r="J57" s="76"/>
      <c r="K57" s="77"/>
      <c r="L57" s="250" t="s">
        <v>159</v>
      </c>
      <c r="M57" s="256" t="s">
        <v>53</v>
      </c>
      <c r="N57" s="253"/>
      <c r="O57" s="313">
        <v>243588</v>
      </c>
      <c r="P57" s="316" t="s">
        <v>118</v>
      </c>
      <c r="Q57" s="158"/>
    </row>
    <row r="58" spans="1:17" ht="24" customHeight="1" x14ac:dyDescent="0.35">
      <c r="A58" s="273"/>
      <c r="B58" s="78" t="s">
        <v>188</v>
      </c>
      <c r="C58" s="277"/>
      <c r="D58" s="277"/>
      <c r="E58" s="280"/>
      <c r="F58" s="265" t="s">
        <v>131</v>
      </c>
      <c r="G58" s="267">
        <v>22577</v>
      </c>
      <c r="H58" s="270"/>
      <c r="I58" s="263"/>
      <c r="J58" s="200" t="s">
        <v>54</v>
      </c>
      <c r="K58" s="79" t="s">
        <v>189</v>
      </c>
      <c r="L58" s="251"/>
      <c r="M58" s="257"/>
      <c r="N58" s="254"/>
      <c r="O58" s="314"/>
      <c r="P58" s="317"/>
      <c r="Q58" s="158"/>
    </row>
    <row r="59" spans="1:17" ht="24" customHeight="1" x14ac:dyDescent="0.25">
      <c r="A59" s="274"/>
      <c r="B59" s="78" t="s">
        <v>190</v>
      </c>
      <c r="C59" s="277"/>
      <c r="D59" s="277"/>
      <c r="E59" s="280"/>
      <c r="F59" s="265"/>
      <c r="G59" s="267"/>
      <c r="H59" s="270"/>
      <c r="I59" s="263"/>
      <c r="J59" s="200" t="s">
        <v>55</v>
      </c>
      <c r="K59" s="80" t="s">
        <v>191</v>
      </c>
      <c r="L59" s="251"/>
      <c r="M59" s="257"/>
      <c r="N59" s="254"/>
      <c r="O59" s="314"/>
      <c r="P59" s="317"/>
      <c r="Q59" s="158"/>
    </row>
    <row r="60" spans="1:17" ht="24" customHeight="1" x14ac:dyDescent="0.25">
      <c r="A60" s="275"/>
      <c r="B60" s="81"/>
      <c r="C60" s="278"/>
      <c r="D60" s="278"/>
      <c r="E60" s="281"/>
      <c r="F60" s="204" t="s">
        <v>128</v>
      </c>
      <c r="G60" s="205">
        <v>23272.5</v>
      </c>
      <c r="H60" s="271"/>
      <c r="I60" s="264"/>
      <c r="J60" s="82"/>
      <c r="K60" s="83"/>
      <c r="L60" s="252"/>
      <c r="M60" s="258"/>
      <c r="N60" s="255"/>
      <c r="O60" s="315"/>
      <c r="P60" s="318"/>
      <c r="Q60" s="158"/>
    </row>
    <row r="61" spans="1:17" ht="24" customHeight="1" x14ac:dyDescent="0.25">
      <c r="A61" s="272">
        <v>14</v>
      </c>
      <c r="B61" s="75" t="s">
        <v>196</v>
      </c>
      <c r="C61" s="276">
        <v>12000</v>
      </c>
      <c r="D61" s="276">
        <v>12840</v>
      </c>
      <c r="E61" s="279" t="s">
        <v>52</v>
      </c>
      <c r="F61" s="269" t="s">
        <v>197</v>
      </c>
      <c r="G61" s="262">
        <v>12840</v>
      </c>
      <c r="H61" s="269" t="s">
        <v>197</v>
      </c>
      <c r="I61" s="262">
        <v>12840</v>
      </c>
      <c r="J61" s="76"/>
      <c r="K61" s="77"/>
      <c r="L61" s="250" t="s">
        <v>223</v>
      </c>
      <c r="M61" s="256" t="s">
        <v>53</v>
      </c>
      <c r="N61" s="256"/>
      <c r="O61" s="313">
        <v>243619</v>
      </c>
      <c r="P61" s="316" t="s">
        <v>118</v>
      </c>
      <c r="Q61" s="158"/>
    </row>
    <row r="62" spans="1:17" ht="24" customHeight="1" x14ac:dyDescent="0.35">
      <c r="A62" s="273"/>
      <c r="B62" s="78" t="s">
        <v>198</v>
      </c>
      <c r="C62" s="277"/>
      <c r="D62" s="277"/>
      <c r="E62" s="280"/>
      <c r="F62" s="270"/>
      <c r="G62" s="263"/>
      <c r="H62" s="270"/>
      <c r="I62" s="263"/>
      <c r="J62" s="234" t="s">
        <v>54</v>
      </c>
      <c r="K62" s="79" t="s">
        <v>199</v>
      </c>
      <c r="L62" s="251"/>
      <c r="M62" s="257"/>
      <c r="N62" s="257"/>
      <c r="O62" s="314"/>
      <c r="P62" s="317"/>
      <c r="Q62" s="158"/>
    </row>
    <row r="63" spans="1:17" ht="24" customHeight="1" x14ac:dyDescent="0.25">
      <c r="A63" s="274"/>
      <c r="B63" s="78"/>
      <c r="C63" s="277"/>
      <c r="D63" s="277"/>
      <c r="E63" s="280"/>
      <c r="F63" s="228" t="s">
        <v>200</v>
      </c>
      <c r="G63" s="230">
        <v>13963.5</v>
      </c>
      <c r="H63" s="270"/>
      <c r="I63" s="263"/>
      <c r="J63" s="234" t="s">
        <v>55</v>
      </c>
      <c r="K63" s="80" t="s">
        <v>201</v>
      </c>
      <c r="L63" s="251"/>
      <c r="M63" s="257"/>
      <c r="N63" s="257"/>
      <c r="O63" s="314"/>
      <c r="P63" s="317"/>
      <c r="Q63" s="158"/>
    </row>
    <row r="64" spans="1:17" ht="24" customHeight="1" x14ac:dyDescent="0.25">
      <c r="A64" s="275"/>
      <c r="B64" s="81"/>
      <c r="C64" s="278"/>
      <c r="D64" s="278"/>
      <c r="E64" s="281"/>
      <c r="F64" s="229" t="s">
        <v>202</v>
      </c>
      <c r="G64" s="231">
        <v>17655</v>
      </c>
      <c r="H64" s="271"/>
      <c r="I64" s="264"/>
      <c r="J64" s="82"/>
      <c r="K64" s="83"/>
      <c r="L64" s="252"/>
      <c r="M64" s="258"/>
      <c r="N64" s="258"/>
      <c r="O64" s="315"/>
      <c r="P64" s="318"/>
      <c r="Q64" s="158"/>
    </row>
    <row r="65" spans="1:17" ht="24" customHeight="1" x14ac:dyDescent="0.25">
      <c r="A65" s="272">
        <v>15</v>
      </c>
      <c r="B65" s="77" t="s">
        <v>205</v>
      </c>
      <c r="C65" s="289">
        <v>11214000</v>
      </c>
      <c r="D65" s="289">
        <v>11665818</v>
      </c>
      <c r="E65" s="304" t="s">
        <v>56</v>
      </c>
      <c r="F65" s="232" t="s">
        <v>206</v>
      </c>
      <c r="G65" s="227">
        <v>9449900</v>
      </c>
      <c r="H65" s="307" t="s">
        <v>206</v>
      </c>
      <c r="I65" s="262">
        <v>9447043</v>
      </c>
      <c r="J65" s="233"/>
      <c r="K65" s="233"/>
      <c r="L65" s="326" t="s">
        <v>193</v>
      </c>
      <c r="M65" s="256" t="s">
        <v>53</v>
      </c>
      <c r="N65" s="331"/>
      <c r="O65" s="319">
        <v>243619</v>
      </c>
      <c r="P65" s="322" t="s">
        <v>118</v>
      </c>
      <c r="Q65" s="158"/>
    </row>
    <row r="66" spans="1:17" ht="24" customHeight="1" x14ac:dyDescent="0.35">
      <c r="A66" s="273"/>
      <c r="B66" s="80" t="s">
        <v>180</v>
      </c>
      <c r="C66" s="290"/>
      <c r="D66" s="290"/>
      <c r="E66" s="305"/>
      <c r="F66" s="228" t="s">
        <v>207</v>
      </c>
      <c r="G66" s="230">
        <v>9570000</v>
      </c>
      <c r="H66" s="325"/>
      <c r="I66" s="263"/>
      <c r="J66" s="234"/>
      <c r="K66" s="79"/>
      <c r="L66" s="327"/>
      <c r="M66" s="329"/>
      <c r="N66" s="332"/>
      <c r="O66" s="320"/>
      <c r="P66" s="323"/>
      <c r="Q66" s="158"/>
    </row>
    <row r="67" spans="1:17" ht="24" customHeight="1" x14ac:dyDescent="0.35">
      <c r="A67" s="273"/>
      <c r="B67" s="80" t="s">
        <v>208</v>
      </c>
      <c r="C67" s="290"/>
      <c r="D67" s="290"/>
      <c r="E67" s="305"/>
      <c r="F67" s="265" t="s">
        <v>209</v>
      </c>
      <c r="G67" s="267">
        <v>10188000</v>
      </c>
      <c r="H67" s="308"/>
      <c r="I67" s="263"/>
      <c r="J67" s="234" t="s">
        <v>54</v>
      </c>
      <c r="K67" s="79" t="s">
        <v>210</v>
      </c>
      <c r="L67" s="327"/>
      <c r="M67" s="329"/>
      <c r="N67" s="332"/>
      <c r="O67" s="320"/>
      <c r="P67" s="323"/>
      <c r="Q67" s="158"/>
    </row>
    <row r="68" spans="1:17" ht="24" customHeight="1" x14ac:dyDescent="0.25">
      <c r="A68" s="273"/>
      <c r="B68" s="80"/>
      <c r="C68" s="290"/>
      <c r="D68" s="290"/>
      <c r="E68" s="305"/>
      <c r="F68" s="265"/>
      <c r="G68" s="267"/>
      <c r="H68" s="308"/>
      <c r="I68" s="263"/>
      <c r="J68" s="234" t="s">
        <v>55</v>
      </c>
      <c r="K68" s="80" t="s">
        <v>211</v>
      </c>
      <c r="L68" s="327"/>
      <c r="M68" s="329"/>
      <c r="N68" s="332"/>
      <c r="O68" s="320"/>
      <c r="P68" s="323"/>
      <c r="Q68" s="158"/>
    </row>
    <row r="69" spans="1:17" ht="24" customHeight="1" x14ac:dyDescent="0.25">
      <c r="A69" s="273"/>
      <c r="B69" s="80"/>
      <c r="C69" s="290"/>
      <c r="D69" s="290"/>
      <c r="E69" s="305"/>
      <c r="F69" s="228" t="s">
        <v>212</v>
      </c>
      <c r="G69" s="230">
        <v>10256919</v>
      </c>
      <c r="H69" s="308"/>
      <c r="I69" s="263"/>
      <c r="J69" s="234"/>
      <c r="K69" s="80"/>
      <c r="L69" s="327"/>
      <c r="M69" s="329"/>
      <c r="N69" s="332"/>
      <c r="O69" s="320"/>
      <c r="P69" s="323"/>
      <c r="Q69" s="158"/>
    </row>
    <row r="70" spans="1:17" ht="24" customHeight="1" x14ac:dyDescent="0.25">
      <c r="A70" s="275"/>
      <c r="B70" s="83"/>
      <c r="C70" s="290"/>
      <c r="D70" s="290"/>
      <c r="E70" s="306"/>
      <c r="F70" s="229" t="s">
        <v>77</v>
      </c>
      <c r="G70" s="231">
        <v>11638000</v>
      </c>
      <c r="H70" s="309"/>
      <c r="I70" s="264"/>
      <c r="J70" s="235"/>
      <c r="K70" s="235"/>
      <c r="L70" s="328"/>
      <c r="M70" s="330"/>
      <c r="N70" s="333"/>
      <c r="O70" s="321"/>
      <c r="P70" s="324"/>
      <c r="Q70" s="158"/>
    </row>
    <row r="71" spans="1:17" ht="24" customHeight="1" x14ac:dyDescent="0.25">
      <c r="A71" s="273">
        <v>16</v>
      </c>
      <c r="B71" s="186" t="s">
        <v>213</v>
      </c>
      <c r="C71" s="289">
        <v>934500</v>
      </c>
      <c r="D71" s="289">
        <v>997718</v>
      </c>
      <c r="E71" s="279" t="s">
        <v>56</v>
      </c>
      <c r="F71" s="270" t="s">
        <v>209</v>
      </c>
      <c r="G71" s="263">
        <v>928800</v>
      </c>
      <c r="H71" s="270" t="s">
        <v>209</v>
      </c>
      <c r="I71" s="263">
        <v>928020</v>
      </c>
      <c r="J71" s="187"/>
      <c r="K71" s="187"/>
      <c r="L71" s="250" t="s">
        <v>219</v>
      </c>
      <c r="M71" s="256" t="s">
        <v>53</v>
      </c>
      <c r="N71" s="256"/>
      <c r="O71" s="313">
        <v>243619</v>
      </c>
      <c r="P71" s="316" t="s">
        <v>118</v>
      </c>
      <c r="Q71" s="158"/>
    </row>
    <row r="72" spans="1:17" ht="24" customHeight="1" x14ac:dyDescent="0.35">
      <c r="A72" s="273"/>
      <c r="B72" s="78" t="s">
        <v>214</v>
      </c>
      <c r="C72" s="290"/>
      <c r="D72" s="290"/>
      <c r="E72" s="280"/>
      <c r="F72" s="270"/>
      <c r="G72" s="263"/>
      <c r="H72" s="270"/>
      <c r="I72" s="263"/>
      <c r="J72" s="234" t="s">
        <v>57</v>
      </c>
      <c r="K72" s="79" t="s">
        <v>215</v>
      </c>
      <c r="L72" s="251"/>
      <c r="M72" s="257"/>
      <c r="N72" s="257"/>
      <c r="O72" s="314"/>
      <c r="P72" s="317"/>
      <c r="Q72" s="158"/>
    </row>
    <row r="73" spans="1:17" ht="24" customHeight="1" x14ac:dyDescent="0.25">
      <c r="A73" s="273"/>
      <c r="B73" s="78" t="s">
        <v>216</v>
      </c>
      <c r="C73" s="290"/>
      <c r="D73" s="290"/>
      <c r="E73" s="280"/>
      <c r="F73" s="270"/>
      <c r="G73" s="263"/>
      <c r="H73" s="270"/>
      <c r="I73" s="263"/>
      <c r="J73" s="234" t="s">
        <v>55</v>
      </c>
      <c r="K73" s="80" t="s">
        <v>211</v>
      </c>
      <c r="L73" s="251"/>
      <c r="M73" s="257"/>
      <c r="N73" s="257"/>
      <c r="O73" s="314"/>
      <c r="P73" s="317"/>
      <c r="Q73" s="158"/>
    </row>
    <row r="74" spans="1:17" ht="24" customHeight="1" x14ac:dyDescent="0.25">
      <c r="A74" s="275"/>
      <c r="B74" s="83" t="s">
        <v>217</v>
      </c>
      <c r="C74" s="290"/>
      <c r="D74" s="290"/>
      <c r="E74" s="281"/>
      <c r="F74" s="271"/>
      <c r="G74" s="264"/>
      <c r="H74" s="271"/>
      <c r="I74" s="264"/>
      <c r="J74" s="236"/>
      <c r="K74" s="95"/>
      <c r="L74" s="252"/>
      <c r="M74" s="258"/>
      <c r="N74" s="258"/>
      <c r="O74" s="315"/>
      <c r="P74" s="318"/>
      <c r="Q74" s="158"/>
    </row>
    <row r="75" spans="1:17" ht="24" customHeight="1" x14ac:dyDescent="0.35">
      <c r="A75" s="85"/>
      <c r="B75" s="299" t="s">
        <v>224</v>
      </c>
      <c r="C75" s="299"/>
      <c r="D75" s="299"/>
      <c r="E75" s="299"/>
      <c r="F75" s="299"/>
      <c r="G75" s="299"/>
      <c r="H75" s="286"/>
      <c r="I75" s="86">
        <f>SUM(I8:I74)</f>
        <v>23168442.910000004</v>
      </c>
      <c r="J75" s="87"/>
      <c r="K75" s="88"/>
      <c r="L75" s="141"/>
      <c r="M75" s="142"/>
      <c r="N75" s="143"/>
      <c r="O75" s="145"/>
      <c r="P75" s="146"/>
      <c r="Q75" s="158"/>
    </row>
    <row r="76" spans="1:17" ht="24" customHeight="1" x14ac:dyDescent="0.35">
      <c r="A76" s="147"/>
      <c r="B76" s="148"/>
      <c r="C76" s="149"/>
      <c r="D76" s="149"/>
      <c r="E76" s="147"/>
      <c r="F76" s="134"/>
      <c r="G76" s="111"/>
      <c r="H76" s="150"/>
      <c r="I76" s="151"/>
      <c r="J76" s="134"/>
      <c r="K76" s="152"/>
      <c r="L76" s="153"/>
      <c r="M76" s="154"/>
      <c r="N76" s="155"/>
      <c r="O76" s="156"/>
      <c r="P76" s="157"/>
      <c r="Q76" s="158"/>
    </row>
    <row r="77" spans="1:17" ht="24" customHeight="1" x14ac:dyDescent="0.35">
      <c r="A77" s="147"/>
      <c r="B77" s="148"/>
      <c r="C77" s="149"/>
      <c r="D77" s="149"/>
      <c r="E77" s="147"/>
      <c r="F77" s="134"/>
      <c r="G77" s="111"/>
      <c r="H77" s="150"/>
      <c r="I77" s="151"/>
      <c r="J77" s="134"/>
      <c r="K77" s="152"/>
      <c r="L77" s="153"/>
      <c r="M77" s="154"/>
      <c r="N77" s="155"/>
      <c r="O77" s="156"/>
      <c r="P77" s="157"/>
      <c r="Q77" s="158"/>
    </row>
    <row r="78" spans="1:17" ht="24" customHeight="1" x14ac:dyDescent="0.35">
      <c r="A78" s="147"/>
      <c r="B78" s="148"/>
      <c r="C78" s="149"/>
      <c r="D78" s="149"/>
      <c r="E78" s="147"/>
      <c r="F78" s="134"/>
      <c r="G78" s="111"/>
      <c r="H78" s="150"/>
      <c r="I78" s="151"/>
      <c r="J78" s="134"/>
      <c r="K78" s="152"/>
      <c r="L78" s="153"/>
      <c r="M78" s="154"/>
      <c r="N78" s="155"/>
      <c r="O78" s="156"/>
      <c r="P78" s="157"/>
      <c r="Q78" s="158"/>
    </row>
    <row r="79" spans="1:17" ht="24" customHeight="1" x14ac:dyDescent="0.35">
      <c r="A79" s="147"/>
      <c r="B79" s="148"/>
      <c r="C79" s="149"/>
      <c r="D79" s="149"/>
      <c r="E79" s="147"/>
      <c r="F79" s="134"/>
      <c r="G79" s="111"/>
      <c r="H79" s="150"/>
      <c r="I79" s="151"/>
      <c r="J79" s="134"/>
      <c r="K79" s="152"/>
      <c r="L79" s="153"/>
      <c r="M79" s="154"/>
      <c r="N79" s="155"/>
      <c r="O79" s="156"/>
      <c r="P79" s="157"/>
      <c r="Q79" s="158"/>
    </row>
    <row r="80" spans="1:17" ht="24" customHeight="1" x14ac:dyDescent="0.35">
      <c r="A80" s="147"/>
      <c r="B80" s="148"/>
      <c r="C80" s="149"/>
      <c r="D80" s="149"/>
      <c r="E80" s="147"/>
      <c r="F80" s="134"/>
      <c r="G80" s="111"/>
      <c r="H80" s="150"/>
      <c r="I80" s="151"/>
      <c r="J80" s="134"/>
      <c r="K80" s="152"/>
      <c r="L80" s="153"/>
      <c r="M80" s="154"/>
      <c r="N80" s="155"/>
      <c r="O80" s="156"/>
      <c r="P80" s="157"/>
      <c r="Q80" s="158"/>
    </row>
    <row r="81" spans="1:17" ht="24" customHeight="1" x14ac:dyDescent="0.35">
      <c r="A81" s="147"/>
      <c r="B81" s="148"/>
      <c r="C81" s="149"/>
      <c r="D81" s="149"/>
      <c r="E81" s="147"/>
      <c r="F81" s="134"/>
      <c r="G81" s="111"/>
      <c r="H81" s="150"/>
      <c r="I81" s="151"/>
      <c r="J81" s="134"/>
      <c r="K81" s="152"/>
      <c r="L81" s="153"/>
      <c r="M81" s="154"/>
      <c r="N81" s="155"/>
      <c r="O81" s="156"/>
      <c r="P81" s="157"/>
      <c r="Q81" s="158"/>
    </row>
    <row r="82" spans="1:17" ht="24" customHeight="1" x14ac:dyDescent="0.35">
      <c r="A82" s="147"/>
      <c r="B82" s="148"/>
      <c r="C82" s="149"/>
      <c r="D82" s="149"/>
      <c r="E82" s="147"/>
      <c r="F82" s="134"/>
      <c r="G82" s="111"/>
      <c r="H82" s="150"/>
      <c r="I82" s="151"/>
      <c r="J82" s="134"/>
      <c r="K82" s="152"/>
      <c r="L82" s="153"/>
      <c r="M82" s="154"/>
      <c r="N82" s="155"/>
      <c r="O82" s="156"/>
      <c r="P82" s="157"/>
      <c r="Q82" s="158"/>
    </row>
    <row r="83" spans="1:17" ht="24" customHeight="1" x14ac:dyDescent="0.35">
      <c r="A83" s="147"/>
      <c r="B83" s="148"/>
      <c r="C83" s="149"/>
      <c r="D83" s="149"/>
      <c r="E83" s="147"/>
      <c r="F83" s="134"/>
      <c r="G83" s="111"/>
      <c r="H83" s="150"/>
      <c r="I83" s="151"/>
      <c r="J83" s="134"/>
      <c r="K83" s="152"/>
      <c r="L83" s="153"/>
      <c r="M83" s="154"/>
      <c r="N83" s="155"/>
      <c r="O83" s="156"/>
      <c r="P83" s="157"/>
      <c r="Q83" s="158"/>
    </row>
    <row r="84" spans="1:17" ht="24" customHeight="1" x14ac:dyDescent="0.35">
      <c r="A84" s="147"/>
      <c r="B84" s="148"/>
      <c r="C84" s="149"/>
      <c r="D84" s="149"/>
      <c r="E84" s="147"/>
      <c r="F84" s="134"/>
      <c r="G84" s="111"/>
      <c r="H84" s="150"/>
      <c r="I84" s="151"/>
      <c r="J84" s="134"/>
      <c r="K84" s="152"/>
      <c r="L84" s="153"/>
      <c r="M84" s="154"/>
      <c r="N84" s="155"/>
      <c r="O84" s="156"/>
      <c r="P84" s="157"/>
      <c r="Q84" s="158"/>
    </row>
    <row r="85" spans="1:17" ht="24" customHeight="1" x14ac:dyDescent="0.35">
      <c r="A85" s="147"/>
      <c r="B85" s="148"/>
      <c r="C85" s="149"/>
      <c r="D85" s="149"/>
      <c r="E85" s="147"/>
      <c r="F85" s="134"/>
      <c r="G85" s="111"/>
      <c r="H85" s="150"/>
      <c r="I85" s="151"/>
      <c r="J85" s="134"/>
      <c r="K85" s="152"/>
      <c r="L85" s="153"/>
      <c r="M85" s="154"/>
      <c r="N85" s="155"/>
      <c r="O85" s="156"/>
      <c r="P85" s="157"/>
      <c r="Q85" s="158"/>
    </row>
    <row r="86" spans="1:17" ht="24" customHeight="1" x14ac:dyDescent="0.35">
      <c r="A86" s="147"/>
      <c r="B86" s="148"/>
      <c r="C86" s="149"/>
      <c r="D86" s="149"/>
      <c r="E86" s="147"/>
      <c r="F86" s="134"/>
      <c r="G86" s="111"/>
      <c r="H86" s="150"/>
      <c r="I86" s="151"/>
      <c r="J86" s="134"/>
      <c r="K86" s="152"/>
      <c r="L86" s="153"/>
      <c r="M86" s="154"/>
      <c r="N86" s="155"/>
      <c r="O86" s="156"/>
      <c r="P86" s="157"/>
      <c r="Q86" s="158"/>
    </row>
    <row r="87" spans="1:17" ht="24" customHeight="1" x14ac:dyDescent="0.35">
      <c r="A87" s="147"/>
      <c r="B87" s="148"/>
      <c r="C87" s="149"/>
      <c r="D87" s="149"/>
      <c r="E87" s="147"/>
      <c r="F87" s="134"/>
      <c r="G87" s="111"/>
      <c r="H87" s="150"/>
      <c r="I87" s="151"/>
      <c r="J87" s="134"/>
      <c r="K87" s="152"/>
      <c r="L87" s="153"/>
      <c r="M87" s="154"/>
      <c r="N87" s="155"/>
      <c r="O87" s="156"/>
      <c r="P87" s="157"/>
      <c r="Q87" s="158"/>
    </row>
    <row r="88" spans="1:17" ht="24" customHeight="1" x14ac:dyDescent="0.35">
      <c r="A88" s="147"/>
      <c r="B88" s="148"/>
      <c r="C88" s="149"/>
      <c r="D88" s="149"/>
      <c r="E88" s="147"/>
      <c r="F88" s="134"/>
      <c r="G88" s="111"/>
      <c r="H88" s="150"/>
      <c r="I88" s="151"/>
      <c r="J88" s="134"/>
      <c r="K88" s="152"/>
      <c r="L88" s="153"/>
      <c r="M88" s="154"/>
      <c r="N88" s="155"/>
      <c r="O88" s="156"/>
      <c r="P88" s="157"/>
      <c r="Q88" s="158"/>
    </row>
    <row r="89" spans="1:17" ht="24" customHeight="1" x14ac:dyDescent="0.35">
      <c r="A89" s="147"/>
      <c r="B89" s="148"/>
      <c r="C89" s="149"/>
      <c r="D89" s="149"/>
      <c r="E89" s="147"/>
      <c r="F89" s="134"/>
      <c r="G89" s="111"/>
      <c r="H89" s="150"/>
      <c r="I89" s="151"/>
      <c r="J89" s="134"/>
      <c r="K89" s="152"/>
      <c r="L89" s="153"/>
      <c r="M89" s="154"/>
      <c r="N89" s="155"/>
      <c r="O89" s="156"/>
      <c r="P89" s="157"/>
      <c r="Q89" s="158"/>
    </row>
    <row r="90" spans="1:17" ht="24" customHeight="1" x14ac:dyDescent="0.35">
      <c r="A90" s="147"/>
      <c r="B90" s="148"/>
      <c r="C90" s="149"/>
      <c r="D90" s="149"/>
      <c r="E90" s="147"/>
      <c r="F90" s="134"/>
      <c r="G90" s="111"/>
      <c r="H90" s="150"/>
      <c r="I90" s="151"/>
      <c r="J90" s="134"/>
      <c r="K90" s="152"/>
      <c r="L90" s="153"/>
      <c r="M90" s="154"/>
      <c r="N90" s="155"/>
      <c r="O90" s="156"/>
      <c r="P90" s="157"/>
      <c r="Q90" s="158"/>
    </row>
    <row r="91" spans="1:17" ht="24" customHeight="1" x14ac:dyDescent="0.35">
      <c r="A91" s="147"/>
      <c r="B91" s="148"/>
      <c r="C91" s="149"/>
      <c r="D91" s="149"/>
      <c r="E91" s="147"/>
      <c r="F91" s="134"/>
      <c r="G91" s="111"/>
      <c r="H91" s="150"/>
      <c r="I91" s="151"/>
      <c r="J91" s="134"/>
      <c r="K91" s="152"/>
      <c r="L91" s="153"/>
      <c r="M91" s="154"/>
      <c r="N91" s="155"/>
      <c r="O91" s="156"/>
      <c r="P91" s="157"/>
      <c r="Q91" s="158"/>
    </row>
    <row r="92" spans="1:17" ht="24" customHeight="1" x14ac:dyDescent="0.35">
      <c r="A92" s="147"/>
      <c r="B92" s="148"/>
      <c r="C92" s="149"/>
      <c r="D92" s="149"/>
      <c r="E92" s="147"/>
      <c r="F92" s="134"/>
      <c r="G92" s="111"/>
      <c r="H92" s="150"/>
      <c r="I92" s="151"/>
      <c r="J92" s="134"/>
      <c r="K92" s="152"/>
      <c r="L92" s="153"/>
      <c r="M92" s="154"/>
      <c r="N92" s="155"/>
      <c r="O92" s="156"/>
      <c r="P92" s="157"/>
      <c r="Q92" s="158"/>
    </row>
    <row r="93" spans="1:17" ht="24" customHeight="1" x14ac:dyDescent="0.35">
      <c r="A93" s="147"/>
      <c r="B93" s="148"/>
      <c r="C93" s="149"/>
      <c r="D93" s="149"/>
      <c r="E93" s="147"/>
      <c r="F93" s="134"/>
      <c r="G93" s="111"/>
      <c r="H93" s="150"/>
      <c r="I93" s="151"/>
      <c r="J93" s="134"/>
      <c r="K93" s="152"/>
      <c r="L93" s="153"/>
      <c r="M93" s="154"/>
      <c r="N93" s="155"/>
      <c r="O93" s="156"/>
      <c r="P93" s="157"/>
      <c r="Q93" s="158"/>
    </row>
    <row r="94" spans="1:17" ht="24" customHeight="1" x14ac:dyDescent="0.35">
      <c r="A94" s="147"/>
      <c r="B94" s="148"/>
      <c r="C94" s="149"/>
      <c r="D94" s="149"/>
      <c r="E94" s="147"/>
      <c r="F94" s="134"/>
      <c r="G94" s="111"/>
      <c r="H94" s="150"/>
      <c r="I94" s="151"/>
      <c r="J94" s="134"/>
      <c r="K94" s="152"/>
      <c r="L94" s="153"/>
      <c r="M94" s="154"/>
      <c r="N94" s="155"/>
      <c r="O94" s="156"/>
      <c r="P94" s="157"/>
      <c r="Q94" s="158"/>
    </row>
    <row r="95" spans="1:17" ht="24" customHeight="1" x14ac:dyDescent="0.35">
      <c r="A95" s="147"/>
      <c r="B95" s="148"/>
      <c r="C95" s="149"/>
      <c r="D95" s="149"/>
      <c r="E95" s="147"/>
      <c r="F95" s="134"/>
      <c r="G95" s="111"/>
      <c r="H95" s="150"/>
      <c r="I95" s="151"/>
      <c r="J95" s="134"/>
      <c r="K95" s="152"/>
      <c r="L95" s="153"/>
      <c r="M95" s="154"/>
      <c r="N95" s="155"/>
      <c r="O95" s="156"/>
      <c r="P95" s="157"/>
      <c r="Q95" s="158"/>
    </row>
    <row r="96" spans="1:17" ht="24" customHeight="1" x14ac:dyDescent="0.35">
      <c r="A96" s="147"/>
      <c r="B96" s="148"/>
      <c r="C96" s="149"/>
      <c r="D96" s="149"/>
      <c r="E96" s="147"/>
      <c r="F96" s="134"/>
      <c r="G96" s="111"/>
      <c r="H96" s="150"/>
      <c r="I96" s="151"/>
      <c r="J96" s="134"/>
      <c r="K96" s="152"/>
      <c r="L96" s="153"/>
      <c r="M96" s="154"/>
      <c r="N96" s="155"/>
      <c r="O96" s="156"/>
      <c r="P96" s="157"/>
      <c r="Q96" s="158"/>
    </row>
    <row r="97" spans="1:17" ht="24" customHeight="1" x14ac:dyDescent="0.35">
      <c r="A97" s="147"/>
      <c r="B97" s="148"/>
      <c r="C97" s="149"/>
      <c r="D97" s="149"/>
      <c r="E97" s="147"/>
      <c r="F97" s="134"/>
      <c r="G97" s="111"/>
      <c r="H97" s="150"/>
      <c r="I97" s="151"/>
      <c r="J97" s="134"/>
      <c r="K97" s="152"/>
      <c r="L97" s="153"/>
      <c r="M97" s="154"/>
      <c r="N97" s="155"/>
      <c r="O97" s="156"/>
      <c r="P97" s="157"/>
      <c r="Q97" s="158"/>
    </row>
    <row r="98" spans="1:17" ht="24" customHeight="1" x14ac:dyDescent="0.35">
      <c r="A98" s="147"/>
      <c r="B98" s="148"/>
      <c r="C98" s="149"/>
      <c r="D98" s="149"/>
      <c r="E98" s="147"/>
      <c r="F98" s="134"/>
      <c r="G98" s="111"/>
      <c r="H98" s="150"/>
      <c r="I98" s="151"/>
      <c r="J98" s="134"/>
      <c r="K98" s="152"/>
      <c r="L98" s="153"/>
      <c r="M98" s="154"/>
      <c r="N98" s="155"/>
      <c r="O98" s="156"/>
      <c r="P98" s="157"/>
      <c r="Q98" s="158"/>
    </row>
    <row r="99" spans="1:17" ht="24" customHeight="1" x14ac:dyDescent="0.35">
      <c r="A99" s="147"/>
      <c r="B99" s="148"/>
      <c r="C99" s="149"/>
      <c r="D99" s="149"/>
      <c r="E99" s="147"/>
      <c r="F99" s="134"/>
      <c r="G99" s="111"/>
      <c r="H99" s="150"/>
      <c r="I99" s="151"/>
      <c r="J99" s="134"/>
      <c r="K99" s="152"/>
      <c r="L99" s="153"/>
      <c r="M99" s="154"/>
      <c r="N99" s="155"/>
      <c r="O99" s="156"/>
      <c r="P99" s="157"/>
      <c r="Q99" s="158"/>
    </row>
    <row r="100" spans="1:17" ht="24" customHeight="1" x14ac:dyDescent="0.35">
      <c r="A100" s="147"/>
      <c r="B100" s="148"/>
      <c r="C100" s="149"/>
      <c r="D100" s="149"/>
      <c r="E100" s="147"/>
      <c r="F100" s="134"/>
      <c r="G100" s="111"/>
      <c r="H100" s="150"/>
      <c r="I100" s="151"/>
      <c r="J100" s="134"/>
      <c r="K100" s="152"/>
      <c r="L100" s="153"/>
      <c r="M100" s="154"/>
      <c r="N100" s="155"/>
      <c r="O100" s="156"/>
      <c r="P100" s="157"/>
      <c r="Q100" s="158"/>
    </row>
    <row r="101" spans="1:17" ht="24" customHeight="1" x14ac:dyDescent="0.35">
      <c r="A101" s="147"/>
      <c r="B101" s="148"/>
      <c r="C101" s="149"/>
      <c r="D101" s="149"/>
      <c r="E101" s="147"/>
      <c r="F101" s="134"/>
      <c r="G101" s="111"/>
      <c r="H101" s="150"/>
      <c r="I101" s="151"/>
      <c r="J101" s="134"/>
      <c r="K101" s="152"/>
      <c r="L101" s="153"/>
      <c r="M101" s="154"/>
      <c r="N101" s="155"/>
      <c r="O101" s="156"/>
      <c r="P101" s="157"/>
      <c r="Q101" s="158"/>
    </row>
    <row r="102" spans="1:17" ht="24" customHeight="1" x14ac:dyDescent="0.35">
      <c r="A102" s="147"/>
      <c r="B102" s="148"/>
      <c r="C102" s="149"/>
      <c r="D102" s="149"/>
      <c r="E102" s="147"/>
      <c r="F102" s="134"/>
      <c r="G102" s="111"/>
      <c r="H102" s="150"/>
      <c r="I102" s="151"/>
      <c r="J102" s="134"/>
      <c r="K102" s="152"/>
      <c r="L102" s="153"/>
      <c r="M102" s="154"/>
      <c r="N102" s="155"/>
      <c r="O102" s="156"/>
      <c r="P102" s="157"/>
      <c r="Q102" s="158"/>
    </row>
    <row r="103" spans="1:17" ht="24" customHeight="1" x14ac:dyDescent="0.35">
      <c r="A103" s="147"/>
      <c r="B103" s="148"/>
      <c r="C103" s="149"/>
      <c r="D103" s="149"/>
      <c r="E103" s="147"/>
      <c r="F103" s="134"/>
      <c r="G103" s="111"/>
      <c r="H103" s="150"/>
      <c r="I103" s="151"/>
      <c r="J103" s="134"/>
      <c r="K103" s="152"/>
      <c r="L103" s="153"/>
      <c r="M103" s="154"/>
      <c r="N103" s="155"/>
      <c r="O103" s="156"/>
      <c r="P103" s="157"/>
      <c r="Q103" s="158"/>
    </row>
    <row r="104" spans="1:17" ht="24" customHeight="1" x14ac:dyDescent="0.35">
      <c r="A104" s="147"/>
      <c r="B104" s="148"/>
      <c r="C104" s="149"/>
      <c r="D104" s="149"/>
      <c r="E104" s="147"/>
      <c r="F104" s="134"/>
      <c r="G104" s="111"/>
      <c r="H104" s="150"/>
      <c r="I104" s="151"/>
      <c r="J104" s="134"/>
      <c r="K104" s="152"/>
      <c r="L104" s="153"/>
      <c r="M104" s="154"/>
      <c r="N104" s="155"/>
      <c r="O104" s="156"/>
      <c r="P104" s="157"/>
      <c r="Q104" s="158"/>
    </row>
    <row r="105" spans="1:17" ht="24" customHeight="1" x14ac:dyDescent="0.35">
      <c r="A105" s="147"/>
      <c r="B105" s="148"/>
      <c r="C105" s="149"/>
      <c r="D105" s="149"/>
      <c r="E105" s="147"/>
      <c r="F105" s="134"/>
      <c r="G105" s="111"/>
      <c r="H105" s="150"/>
      <c r="I105" s="151"/>
      <c r="J105" s="134"/>
      <c r="K105" s="152"/>
      <c r="L105" s="153"/>
      <c r="M105" s="154"/>
      <c r="N105" s="155"/>
      <c r="O105" s="156"/>
      <c r="P105" s="157"/>
      <c r="Q105" s="158"/>
    </row>
    <row r="106" spans="1:17" ht="24" customHeight="1" x14ac:dyDescent="0.35">
      <c r="A106" s="147"/>
      <c r="B106" s="148"/>
      <c r="C106" s="149"/>
      <c r="D106" s="149"/>
      <c r="E106" s="147"/>
      <c r="F106" s="134"/>
      <c r="G106" s="111"/>
      <c r="H106" s="150"/>
      <c r="I106" s="151"/>
      <c r="J106" s="134"/>
      <c r="K106" s="152"/>
      <c r="L106" s="153"/>
      <c r="M106" s="154"/>
      <c r="N106" s="155"/>
      <c r="O106" s="156"/>
      <c r="P106" s="157"/>
      <c r="Q106" s="158"/>
    </row>
    <row r="107" spans="1:17" ht="24" customHeight="1" x14ac:dyDescent="0.35">
      <c r="A107" s="147"/>
      <c r="B107" s="148"/>
      <c r="C107" s="149"/>
      <c r="D107" s="149"/>
      <c r="E107" s="147"/>
      <c r="F107" s="134"/>
      <c r="G107" s="111"/>
      <c r="H107" s="150"/>
      <c r="I107" s="151"/>
      <c r="J107" s="134"/>
      <c r="K107" s="152"/>
      <c r="L107" s="153"/>
      <c r="M107" s="154"/>
      <c r="N107" s="155"/>
      <c r="O107" s="156"/>
      <c r="P107" s="157"/>
      <c r="Q107" s="158"/>
    </row>
    <row r="108" spans="1:17" ht="24" customHeight="1" x14ac:dyDescent="0.35">
      <c r="A108" s="147"/>
      <c r="B108" s="148"/>
      <c r="C108" s="149"/>
      <c r="D108" s="149"/>
      <c r="E108" s="147"/>
      <c r="F108" s="134"/>
      <c r="G108" s="111"/>
      <c r="H108" s="150"/>
      <c r="I108" s="151"/>
      <c r="J108" s="134"/>
      <c r="K108" s="152"/>
      <c r="L108" s="153"/>
      <c r="M108" s="154"/>
      <c r="N108" s="155"/>
      <c r="O108" s="156"/>
      <c r="P108" s="157"/>
      <c r="Q108" s="158"/>
    </row>
    <row r="109" spans="1:17" ht="24" customHeight="1" x14ac:dyDescent="0.35">
      <c r="A109" s="147"/>
      <c r="B109" s="148"/>
      <c r="C109" s="149"/>
      <c r="D109" s="149"/>
      <c r="E109" s="147"/>
      <c r="F109" s="134"/>
      <c r="G109" s="111"/>
      <c r="H109" s="150"/>
      <c r="I109" s="151"/>
      <c r="J109" s="134"/>
      <c r="K109" s="152"/>
      <c r="L109" s="153"/>
      <c r="M109" s="154"/>
      <c r="N109" s="155"/>
      <c r="O109" s="156"/>
      <c r="P109" s="157"/>
      <c r="Q109" s="158"/>
    </row>
    <row r="110" spans="1:17" ht="24" customHeight="1" x14ac:dyDescent="0.35">
      <c r="A110" s="147"/>
      <c r="B110" s="148"/>
      <c r="C110" s="149"/>
      <c r="D110" s="149"/>
      <c r="E110" s="147"/>
      <c r="F110" s="134"/>
      <c r="G110" s="111"/>
      <c r="H110" s="150"/>
      <c r="I110" s="151"/>
      <c r="J110" s="134"/>
      <c r="K110" s="152"/>
      <c r="L110" s="153"/>
      <c r="M110" s="154"/>
      <c r="N110" s="155"/>
      <c r="O110" s="156"/>
      <c r="P110" s="157"/>
      <c r="Q110" s="158"/>
    </row>
    <row r="111" spans="1:17" ht="24" customHeight="1" x14ac:dyDescent="0.35">
      <c r="A111" s="147"/>
      <c r="B111" s="148"/>
      <c r="C111" s="149"/>
      <c r="D111" s="149"/>
      <c r="E111" s="147"/>
      <c r="F111" s="134"/>
      <c r="G111" s="111"/>
      <c r="H111" s="150"/>
      <c r="I111" s="151"/>
      <c r="J111" s="134"/>
      <c r="K111" s="152"/>
      <c r="L111" s="153"/>
      <c r="M111" s="154"/>
      <c r="N111" s="155"/>
      <c r="O111" s="156"/>
      <c r="P111" s="157"/>
      <c r="Q111" s="158"/>
    </row>
    <row r="112" spans="1:17" ht="24" customHeight="1" x14ac:dyDescent="0.35">
      <c r="A112" s="147"/>
      <c r="B112" s="148"/>
      <c r="C112" s="149"/>
      <c r="D112" s="149"/>
      <c r="E112" s="147"/>
      <c r="F112" s="134"/>
      <c r="G112" s="111"/>
      <c r="H112" s="150"/>
      <c r="I112" s="151"/>
      <c r="J112" s="134"/>
      <c r="K112" s="152"/>
      <c r="L112" s="153"/>
      <c r="M112" s="154"/>
      <c r="N112" s="155"/>
      <c r="O112" s="156"/>
      <c r="P112" s="157"/>
      <c r="Q112" s="158"/>
    </row>
    <row r="113" spans="1:17" ht="24" customHeight="1" x14ac:dyDescent="0.35">
      <c r="A113" s="147"/>
      <c r="B113" s="148"/>
      <c r="C113" s="149"/>
      <c r="D113" s="149"/>
      <c r="E113" s="147"/>
      <c r="F113" s="134"/>
      <c r="G113" s="111"/>
      <c r="H113" s="150"/>
      <c r="I113" s="151"/>
      <c r="J113" s="134"/>
      <c r="K113" s="152"/>
      <c r="L113" s="153"/>
      <c r="M113" s="154"/>
      <c r="N113" s="155"/>
      <c r="O113" s="156"/>
      <c r="P113" s="157"/>
      <c r="Q113" s="158"/>
    </row>
    <row r="114" spans="1:17" ht="24" customHeight="1" x14ac:dyDescent="0.35">
      <c r="A114" s="147"/>
      <c r="B114" s="148"/>
      <c r="C114" s="149"/>
      <c r="D114" s="149"/>
      <c r="E114" s="147"/>
      <c r="F114" s="134"/>
      <c r="G114" s="111"/>
      <c r="H114" s="150"/>
      <c r="I114" s="151"/>
      <c r="J114" s="134"/>
      <c r="K114" s="152"/>
      <c r="L114" s="153"/>
      <c r="M114" s="154"/>
      <c r="N114" s="155"/>
      <c r="O114" s="156"/>
      <c r="P114" s="157"/>
      <c r="Q114" s="158"/>
    </row>
    <row r="115" spans="1:17" ht="24" customHeight="1" x14ac:dyDescent="0.25">
      <c r="A115" s="147"/>
      <c r="B115" s="148"/>
      <c r="C115" s="149"/>
      <c r="D115" s="149"/>
      <c r="E115" s="147"/>
      <c r="F115" s="159"/>
      <c r="G115" s="160"/>
      <c r="H115" s="150"/>
      <c r="I115" s="151"/>
      <c r="J115" s="134"/>
      <c r="K115" s="148"/>
      <c r="L115" s="153"/>
      <c r="M115" s="154"/>
      <c r="N115" s="155"/>
      <c r="O115" s="156"/>
      <c r="P115" s="157"/>
      <c r="Q115" s="158"/>
    </row>
    <row r="116" spans="1:17" ht="24" customHeight="1" x14ac:dyDescent="0.25">
      <c r="A116" s="147"/>
      <c r="B116" s="148"/>
      <c r="C116" s="149"/>
      <c r="D116" s="149"/>
      <c r="E116" s="147"/>
      <c r="F116" s="159"/>
      <c r="G116" s="160"/>
      <c r="H116" s="150"/>
      <c r="I116" s="151"/>
      <c r="J116" s="161"/>
      <c r="K116" s="161"/>
      <c r="L116" s="153"/>
      <c r="M116" s="154"/>
      <c r="N116" s="155"/>
      <c r="O116" s="156"/>
      <c r="P116" s="157"/>
      <c r="Q116" s="158"/>
    </row>
    <row r="117" spans="1:17" x14ac:dyDescent="0.25">
      <c r="L117" s="144"/>
      <c r="M117" s="144"/>
      <c r="N117" s="144"/>
      <c r="O117" s="144"/>
      <c r="P117" s="144"/>
    </row>
  </sheetData>
  <mergeCells count="228"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M71:M74"/>
    <mergeCell ref="N71:N74"/>
    <mergeCell ref="B75:H75"/>
    <mergeCell ref="O61:O64"/>
    <mergeCell ref="P61:P64"/>
    <mergeCell ref="O71:O74"/>
    <mergeCell ref="P71:P74"/>
    <mergeCell ref="O65:O70"/>
    <mergeCell ref="P65:P70"/>
    <mergeCell ref="M61:M64"/>
    <mergeCell ref="N61:N64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</row>
    <row r="2" spans="1:61" x14ac:dyDescent="0.3">
      <c r="A2" s="249" t="s">
        <v>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</row>
    <row r="3" spans="1:61" x14ac:dyDescent="0.3">
      <c r="A3" s="249" t="s">
        <v>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245">
        <v>243527</v>
      </c>
      <c r="G5" s="241"/>
      <c r="H5" s="245">
        <v>243558</v>
      </c>
      <c r="I5" s="241"/>
      <c r="J5" s="245">
        <v>243588</v>
      </c>
      <c r="K5" s="241"/>
      <c r="L5" s="245">
        <v>243619</v>
      </c>
      <c r="M5" s="241"/>
      <c r="N5" s="245">
        <v>243650</v>
      </c>
      <c r="O5" s="241"/>
      <c r="P5" s="245">
        <v>243678</v>
      </c>
      <c r="Q5" s="241"/>
      <c r="R5" s="245">
        <v>243709</v>
      </c>
      <c r="S5" s="241"/>
      <c r="T5" s="245">
        <v>243739</v>
      </c>
      <c r="U5" s="241"/>
      <c r="V5" s="245">
        <v>243770</v>
      </c>
      <c r="W5" s="241"/>
      <c r="X5" s="245">
        <v>243800</v>
      </c>
      <c r="Y5" s="241"/>
      <c r="Z5" s="245">
        <v>243831</v>
      </c>
      <c r="AA5" s="241"/>
      <c r="AB5" s="245">
        <v>243862</v>
      </c>
      <c r="AC5" s="241"/>
      <c r="AD5" s="246" t="s">
        <v>221</v>
      </c>
      <c r="AE5" s="247"/>
      <c r="AF5" s="248"/>
    </row>
    <row r="6" spans="1:61" ht="36" customHeight="1" x14ac:dyDescent="0.3">
      <c r="A6" s="241" t="s">
        <v>3</v>
      </c>
      <c r="B6" s="241" t="s">
        <v>4</v>
      </c>
      <c r="C6" s="242" t="s">
        <v>5</v>
      </c>
      <c r="D6" s="243"/>
      <c r="E6" s="244"/>
      <c r="F6" s="244" t="s">
        <v>6</v>
      </c>
      <c r="G6" s="240" t="s">
        <v>7</v>
      </c>
      <c r="H6" s="240" t="s">
        <v>6</v>
      </c>
      <c r="I6" s="240" t="s">
        <v>7</v>
      </c>
      <c r="J6" s="240" t="s">
        <v>6</v>
      </c>
      <c r="K6" s="242" t="s">
        <v>7</v>
      </c>
      <c r="L6" s="237" t="s">
        <v>6</v>
      </c>
      <c r="M6" s="237" t="s">
        <v>7</v>
      </c>
      <c r="N6" s="237" t="s">
        <v>6</v>
      </c>
      <c r="O6" s="237" t="s">
        <v>7</v>
      </c>
      <c r="P6" s="237" t="s">
        <v>6</v>
      </c>
      <c r="Q6" s="237" t="s">
        <v>7</v>
      </c>
      <c r="R6" s="237" t="s">
        <v>6</v>
      </c>
      <c r="S6" s="237" t="s">
        <v>7</v>
      </c>
      <c r="T6" s="237" t="s">
        <v>6</v>
      </c>
      <c r="U6" s="237" t="s">
        <v>7</v>
      </c>
      <c r="V6" s="237" t="s">
        <v>6</v>
      </c>
      <c r="W6" s="237" t="s">
        <v>7</v>
      </c>
      <c r="X6" s="237" t="s">
        <v>6</v>
      </c>
      <c r="Y6" s="237" t="s">
        <v>7</v>
      </c>
      <c r="Z6" s="237" t="s">
        <v>6</v>
      </c>
      <c r="AA6" s="237" t="s">
        <v>7</v>
      </c>
      <c r="AB6" s="237" t="s">
        <v>6</v>
      </c>
      <c r="AC6" s="237" t="s">
        <v>7</v>
      </c>
      <c r="AD6" s="240" t="s">
        <v>8</v>
      </c>
      <c r="AE6" s="240" t="s">
        <v>9</v>
      </c>
      <c r="AF6" s="239" t="s">
        <v>10</v>
      </c>
    </row>
    <row r="7" spans="1:61" s="5" customFormat="1" ht="54" customHeight="1" x14ac:dyDescent="0.2">
      <c r="A7" s="241"/>
      <c r="B7" s="241"/>
      <c r="C7" s="209" t="s">
        <v>11</v>
      </c>
      <c r="D7" s="210" t="s">
        <v>6</v>
      </c>
      <c r="E7" s="210" t="s">
        <v>7</v>
      </c>
      <c r="F7" s="244"/>
      <c r="G7" s="240"/>
      <c r="H7" s="240"/>
      <c r="I7" s="240"/>
      <c r="J7" s="240"/>
      <c r="K7" s="242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40"/>
      <c r="AE7" s="240"/>
      <c r="AF7" s="239"/>
    </row>
    <row r="8" spans="1:61" s="5" customFormat="1" ht="21.6" customHeight="1" x14ac:dyDescent="0.2">
      <c r="A8" s="6"/>
      <c r="B8" s="7" t="s">
        <v>81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114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115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117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160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220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222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N34"/>
  <sheetViews>
    <sheetView topLeftCell="A16" zoomScale="60" zoomScaleNormal="60" workbookViewId="0">
      <selection activeCell="A24" sqref="A24:N3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94" t="s">
        <v>203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23" t="s">
        <v>32</v>
      </c>
    </row>
    <row r="3" spans="1:14" x14ac:dyDescent="0.35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</row>
    <row r="4" spans="1:14" x14ac:dyDescent="0.35">
      <c r="A4" s="294" t="s">
        <v>204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346" t="s">
        <v>33</v>
      </c>
      <c r="B6" s="295" t="s">
        <v>34</v>
      </c>
      <c r="C6" s="65" t="s">
        <v>35</v>
      </c>
      <c r="D6" s="66" t="s">
        <v>36</v>
      </c>
      <c r="E6" s="295" t="s">
        <v>37</v>
      </c>
      <c r="F6" s="295" t="s">
        <v>38</v>
      </c>
      <c r="G6" s="295"/>
      <c r="H6" s="296" t="s">
        <v>39</v>
      </c>
      <c r="I6" s="296"/>
      <c r="J6" s="297" t="s">
        <v>40</v>
      </c>
      <c r="K6" s="297" t="s">
        <v>41</v>
      </c>
      <c r="L6" s="300" t="s">
        <v>42</v>
      </c>
      <c r="M6" s="287" t="s">
        <v>43</v>
      </c>
      <c r="N6" s="288"/>
    </row>
    <row r="7" spans="1:14" ht="63" x14ac:dyDescent="0.35">
      <c r="A7" s="310"/>
      <c r="B7" s="291"/>
      <c r="C7" s="68" t="s">
        <v>44</v>
      </c>
      <c r="D7" s="69" t="s">
        <v>45</v>
      </c>
      <c r="E7" s="291"/>
      <c r="F7" s="221" t="s">
        <v>46</v>
      </c>
      <c r="G7" s="212" t="s">
        <v>47</v>
      </c>
      <c r="H7" s="71" t="s">
        <v>48</v>
      </c>
      <c r="I7" s="72" t="s">
        <v>49</v>
      </c>
      <c r="J7" s="291"/>
      <c r="K7" s="291"/>
      <c r="L7" s="300"/>
      <c r="M7" s="224" t="s">
        <v>50</v>
      </c>
      <c r="N7" s="74" t="s">
        <v>51</v>
      </c>
    </row>
    <row r="8" spans="1:14" ht="21" customHeight="1" x14ac:dyDescent="0.35">
      <c r="A8" s="272">
        <v>1</v>
      </c>
      <c r="B8" s="75" t="s">
        <v>196</v>
      </c>
      <c r="C8" s="276">
        <v>12000</v>
      </c>
      <c r="D8" s="276">
        <v>12840</v>
      </c>
      <c r="E8" s="279" t="s">
        <v>52</v>
      </c>
      <c r="F8" s="269" t="s">
        <v>197</v>
      </c>
      <c r="G8" s="262">
        <v>12840</v>
      </c>
      <c r="H8" s="269" t="s">
        <v>197</v>
      </c>
      <c r="I8" s="262">
        <v>12840</v>
      </c>
      <c r="J8" s="76"/>
      <c r="K8" s="77"/>
      <c r="L8" s="250" t="s">
        <v>223</v>
      </c>
      <c r="M8" s="256" t="s">
        <v>53</v>
      </c>
      <c r="N8" s="256"/>
    </row>
    <row r="9" spans="1:14" x14ac:dyDescent="0.35">
      <c r="A9" s="273"/>
      <c r="B9" s="78" t="s">
        <v>198</v>
      </c>
      <c r="C9" s="277"/>
      <c r="D9" s="277"/>
      <c r="E9" s="280"/>
      <c r="F9" s="270"/>
      <c r="G9" s="263"/>
      <c r="H9" s="270"/>
      <c r="I9" s="263"/>
      <c r="J9" s="219" t="s">
        <v>54</v>
      </c>
      <c r="K9" s="79" t="s">
        <v>199</v>
      </c>
      <c r="L9" s="251"/>
      <c r="M9" s="257"/>
      <c r="N9" s="257"/>
    </row>
    <row r="10" spans="1:14" x14ac:dyDescent="0.35">
      <c r="A10" s="274"/>
      <c r="B10" s="78"/>
      <c r="C10" s="277"/>
      <c r="D10" s="277"/>
      <c r="E10" s="280"/>
      <c r="F10" s="213" t="s">
        <v>200</v>
      </c>
      <c r="G10" s="215">
        <v>13963.5</v>
      </c>
      <c r="H10" s="270"/>
      <c r="I10" s="263"/>
      <c r="J10" s="219" t="s">
        <v>55</v>
      </c>
      <c r="K10" s="80" t="s">
        <v>201</v>
      </c>
      <c r="L10" s="251"/>
      <c r="M10" s="257"/>
      <c r="N10" s="257"/>
    </row>
    <row r="11" spans="1:14" x14ac:dyDescent="0.35">
      <c r="A11" s="275"/>
      <c r="B11" s="81"/>
      <c r="C11" s="278"/>
      <c r="D11" s="278"/>
      <c r="E11" s="281"/>
      <c r="F11" s="214" t="s">
        <v>202</v>
      </c>
      <c r="G11" s="216">
        <v>17655</v>
      </c>
      <c r="H11" s="271"/>
      <c r="I11" s="264"/>
      <c r="J11" s="82"/>
      <c r="K11" s="83"/>
      <c r="L11" s="252"/>
      <c r="M11" s="258"/>
      <c r="N11" s="258"/>
    </row>
    <row r="12" spans="1:14" ht="21.75" customHeight="1" x14ac:dyDescent="0.35">
      <c r="A12" s="85"/>
      <c r="B12" s="299" t="s">
        <v>58</v>
      </c>
      <c r="C12" s="299"/>
      <c r="D12" s="299"/>
      <c r="E12" s="299"/>
      <c r="F12" s="299"/>
      <c r="G12" s="299"/>
      <c r="H12" s="286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294" t="s">
        <v>218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23" t="s">
        <v>32</v>
      </c>
    </row>
    <row r="19" spans="1:14" x14ac:dyDescent="0.35">
      <c r="A19" s="294" t="s">
        <v>2</v>
      </c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</row>
    <row r="20" spans="1:14" x14ac:dyDescent="0.35">
      <c r="A20" s="294" t="s">
        <v>204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</row>
    <row r="22" spans="1:14" ht="42" x14ac:dyDescent="0.35">
      <c r="A22" s="346" t="s">
        <v>33</v>
      </c>
      <c r="B22" s="295" t="s">
        <v>34</v>
      </c>
      <c r="C22" s="65" t="s">
        <v>35</v>
      </c>
      <c r="D22" s="66" t="s">
        <v>36</v>
      </c>
      <c r="E22" s="295" t="s">
        <v>37</v>
      </c>
      <c r="F22" s="295" t="s">
        <v>38</v>
      </c>
      <c r="G22" s="295"/>
      <c r="H22" s="296" t="s">
        <v>39</v>
      </c>
      <c r="I22" s="296"/>
      <c r="J22" s="297" t="s">
        <v>40</v>
      </c>
      <c r="K22" s="297" t="s">
        <v>41</v>
      </c>
      <c r="L22" s="300" t="s">
        <v>42</v>
      </c>
      <c r="M22" s="287" t="s">
        <v>43</v>
      </c>
      <c r="N22" s="288"/>
    </row>
    <row r="23" spans="1:14" ht="63" x14ac:dyDescent="0.35">
      <c r="A23" s="310"/>
      <c r="B23" s="291"/>
      <c r="C23" s="68" t="s">
        <v>44</v>
      </c>
      <c r="D23" s="92" t="s">
        <v>45</v>
      </c>
      <c r="E23" s="291"/>
      <c r="F23" s="221" t="s">
        <v>46</v>
      </c>
      <c r="G23" s="212" t="s">
        <v>47</v>
      </c>
      <c r="H23" s="71" t="s">
        <v>48</v>
      </c>
      <c r="I23" s="72" t="s">
        <v>49</v>
      </c>
      <c r="J23" s="291"/>
      <c r="K23" s="291"/>
      <c r="L23" s="300"/>
      <c r="M23" s="224" t="s">
        <v>50</v>
      </c>
      <c r="N23" s="74" t="s">
        <v>51</v>
      </c>
    </row>
    <row r="24" spans="1:14" x14ac:dyDescent="0.35">
      <c r="A24" s="272">
        <v>1</v>
      </c>
      <c r="B24" s="77" t="s">
        <v>205</v>
      </c>
      <c r="C24" s="289">
        <v>11214000</v>
      </c>
      <c r="D24" s="289">
        <v>11665818</v>
      </c>
      <c r="E24" s="304" t="s">
        <v>56</v>
      </c>
      <c r="F24" s="217" t="s">
        <v>206</v>
      </c>
      <c r="G24" s="212">
        <v>9449900</v>
      </c>
      <c r="H24" s="307" t="s">
        <v>206</v>
      </c>
      <c r="I24" s="262">
        <v>9447043</v>
      </c>
      <c r="J24" s="218"/>
      <c r="K24" s="218"/>
      <c r="L24" s="326" t="s">
        <v>193</v>
      </c>
      <c r="M24" s="256" t="s">
        <v>53</v>
      </c>
      <c r="N24" s="331"/>
    </row>
    <row r="25" spans="1:14" x14ac:dyDescent="0.35">
      <c r="A25" s="273"/>
      <c r="B25" s="80" t="s">
        <v>180</v>
      </c>
      <c r="C25" s="290"/>
      <c r="D25" s="290"/>
      <c r="E25" s="305"/>
      <c r="F25" s="213" t="s">
        <v>207</v>
      </c>
      <c r="G25" s="215">
        <v>9570000</v>
      </c>
      <c r="H25" s="325"/>
      <c r="I25" s="263"/>
      <c r="J25" s="219"/>
      <c r="K25" s="79"/>
      <c r="L25" s="327"/>
      <c r="M25" s="329"/>
      <c r="N25" s="332"/>
    </row>
    <row r="26" spans="1:14" x14ac:dyDescent="0.35">
      <c r="A26" s="273"/>
      <c r="B26" s="80" t="s">
        <v>208</v>
      </c>
      <c r="C26" s="290"/>
      <c r="D26" s="290"/>
      <c r="E26" s="305"/>
      <c r="F26" s="265" t="s">
        <v>209</v>
      </c>
      <c r="G26" s="267">
        <v>10188000</v>
      </c>
      <c r="H26" s="308"/>
      <c r="I26" s="263"/>
      <c r="J26" s="219" t="s">
        <v>54</v>
      </c>
      <c r="K26" s="79" t="s">
        <v>210</v>
      </c>
      <c r="L26" s="327"/>
      <c r="M26" s="329"/>
      <c r="N26" s="332"/>
    </row>
    <row r="27" spans="1:14" x14ac:dyDescent="0.35">
      <c r="A27" s="273"/>
      <c r="B27" s="80"/>
      <c r="C27" s="290"/>
      <c r="D27" s="290"/>
      <c r="E27" s="305"/>
      <c r="F27" s="265"/>
      <c r="G27" s="267"/>
      <c r="H27" s="308"/>
      <c r="I27" s="263"/>
      <c r="J27" s="219" t="s">
        <v>55</v>
      </c>
      <c r="K27" s="80" t="s">
        <v>211</v>
      </c>
      <c r="L27" s="327"/>
      <c r="M27" s="329"/>
      <c r="N27" s="332"/>
    </row>
    <row r="28" spans="1:14" x14ac:dyDescent="0.35">
      <c r="A28" s="273"/>
      <c r="B28" s="80"/>
      <c r="C28" s="290"/>
      <c r="D28" s="290"/>
      <c r="E28" s="305"/>
      <c r="F28" s="213" t="s">
        <v>212</v>
      </c>
      <c r="G28" s="215">
        <v>10256919</v>
      </c>
      <c r="H28" s="308"/>
      <c r="I28" s="263"/>
      <c r="J28" s="219"/>
      <c r="K28" s="80"/>
      <c r="L28" s="327"/>
      <c r="M28" s="329"/>
      <c r="N28" s="332"/>
    </row>
    <row r="29" spans="1:14" x14ac:dyDescent="0.35">
      <c r="A29" s="275"/>
      <c r="B29" s="83"/>
      <c r="C29" s="290"/>
      <c r="D29" s="290"/>
      <c r="E29" s="306"/>
      <c r="F29" s="214" t="s">
        <v>77</v>
      </c>
      <c r="G29" s="216">
        <v>11638000</v>
      </c>
      <c r="H29" s="309"/>
      <c r="I29" s="264"/>
      <c r="J29" s="220"/>
      <c r="K29" s="220"/>
      <c r="L29" s="328"/>
      <c r="M29" s="330"/>
      <c r="N29" s="333"/>
    </row>
    <row r="30" spans="1:14" x14ac:dyDescent="0.35">
      <c r="A30" s="273">
        <v>2</v>
      </c>
      <c r="B30" s="186" t="s">
        <v>213</v>
      </c>
      <c r="C30" s="289">
        <v>934500</v>
      </c>
      <c r="D30" s="289">
        <v>997718</v>
      </c>
      <c r="E30" s="279" t="s">
        <v>56</v>
      </c>
      <c r="F30" s="270" t="s">
        <v>209</v>
      </c>
      <c r="G30" s="263">
        <v>928800</v>
      </c>
      <c r="H30" s="270" t="s">
        <v>209</v>
      </c>
      <c r="I30" s="263">
        <v>928020</v>
      </c>
      <c r="J30" s="187"/>
      <c r="K30" s="187"/>
      <c r="L30" s="250" t="s">
        <v>219</v>
      </c>
      <c r="M30" s="256" t="s">
        <v>53</v>
      </c>
      <c r="N30" s="256"/>
    </row>
    <row r="31" spans="1:14" x14ac:dyDescent="0.35">
      <c r="A31" s="273"/>
      <c r="B31" s="78" t="s">
        <v>214</v>
      </c>
      <c r="C31" s="290"/>
      <c r="D31" s="290"/>
      <c r="E31" s="280"/>
      <c r="F31" s="270"/>
      <c r="G31" s="263"/>
      <c r="H31" s="270"/>
      <c r="I31" s="263"/>
      <c r="J31" s="219" t="s">
        <v>57</v>
      </c>
      <c r="K31" s="79" t="s">
        <v>215</v>
      </c>
      <c r="L31" s="251"/>
      <c r="M31" s="257"/>
      <c r="N31" s="257"/>
    </row>
    <row r="32" spans="1:14" x14ac:dyDescent="0.35">
      <c r="A32" s="273"/>
      <c r="B32" s="78" t="s">
        <v>216</v>
      </c>
      <c r="C32" s="290"/>
      <c r="D32" s="290"/>
      <c r="E32" s="280"/>
      <c r="F32" s="270"/>
      <c r="G32" s="263"/>
      <c r="H32" s="270"/>
      <c r="I32" s="263"/>
      <c r="J32" s="219" t="s">
        <v>55</v>
      </c>
      <c r="K32" s="80" t="s">
        <v>211</v>
      </c>
      <c r="L32" s="251"/>
      <c r="M32" s="257"/>
      <c r="N32" s="257"/>
    </row>
    <row r="33" spans="1:14" x14ac:dyDescent="0.35">
      <c r="A33" s="275"/>
      <c r="B33" s="83" t="s">
        <v>217</v>
      </c>
      <c r="C33" s="290"/>
      <c r="D33" s="290"/>
      <c r="E33" s="281"/>
      <c r="F33" s="271"/>
      <c r="G33" s="264"/>
      <c r="H33" s="271"/>
      <c r="I33" s="264"/>
      <c r="J33" s="222"/>
      <c r="K33" s="95"/>
      <c r="L33" s="252"/>
      <c r="M33" s="258"/>
      <c r="N33" s="258"/>
    </row>
    <row r="34" spans="1:14" ht="21" customHeight="1" x14ac:dyDescent="0.35">
      <c r="A34" s="85"/>
      <c r="B34" s="344" t="s">
        <v>139</v>
      </c>
      <c r="C34" s="344"/>
      <c r="D34" s="344"/>
      <c r="E34" s="344"/>
      <c r="F34" s="344"/>
      <c r="G34" s="344"/>
      <c r="H34" s="345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L8:L11"/>
    <mergeCell ref="M8:M11"/>
    <mergeCell ref="N8:N11"/>
    <mergeCell ref="L6:L7"/>
    <mergeCell ref="M6:N6"/>
    <mergeCell ref="J22:J23"/>
    <mergeCell ref="B12:H12"/>
    <mergeCell ref="F8:F9"/>
    <mergeCell ref="G8:G9"/>
    <mergeCell ref="K22:K23"/>
    <mergeCell ref="I8:I11"/>
    <mergeCell ref="A22:A23"/>
    <mergeCell ref="B22:B23"/>
    <mergeCell ref="E22:E23"/>
    <mergeCell ref="F22:G22"/>
    <mergeCell ref="H22:I22"/>
    <mergeCell ref="D24:D29"/>
    <mergeCell ref="E24:E29"/>
    <mergeCell ref="H24:H29"/>
    <mergeCell ref="I24:I29"/>
    <mergeCell ref="F26:F27"/>
    <mergeCell ref="G26:G27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N30:N33"/>
    <mergeCell ref="N24:N29"/>
    <mergeCell ref="M24:M29"/>
    <mergeCell ref="L24:L29"/>
    <mergeCell ref="H30:H33"/>
    <mergeCell ref="I30:I3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รวมทุกเดือน</vt:lpstr>
      <vt:lpstr>smes ม.ค. 67</vt:lpstr>
      <vt:lpstr>แบบ สขร. ม.ค. 67</vt:lpstr>
      <vt:lpstr>'smes ต.ค. 66'!Print_Area</vt:lpstr>
      <vt:lpstr>'smes ธ.ค. 66'!Print_Area</vt:lpstr>
      <vt:lpstr>'smes พ.ย. 66'!Print_Area</vt:lpstr>
      <vt:lpstr>'smes ม.ค. 67'!Print_Area</vt:lpstr>
      <vt:lpstr>'แบบ สขร. ธ.ค. 66'!Print_Area</vt:lpstr>
      <vt:lpstr>'แบบ สขร. ม.ค. 67'!Print_Area</vt:lpstr>
      <vt:lpstr>รวมทุกเดือน!Print_Area</vt:lpstr>
      <vt:lpstr>'smes ต.ค. 66'!Print_Titles</vt:lpstr>
      <vt:lpstr>'smes ธ.ค. 66'!Print_Titles</vt:lpstr>
      <vt:lpstr>'smes พ.ย. 66'!Print_Titles</vt:lpstr>
      <vt:lpstr>'smes ม.ค.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2024-02-01T08:37:29Z</cp:lastPrinted>
  <dcterms:created xsi:type="dcterms:W3CDTF">2023-11-01T08:56:18Z</dcterms:created>
  <dcterms:modified xsi:type="dcterms:W3CDTF">2024-02-27T07:41:31Z</dcterms:modified>
</cp:coreProperties>
</file>