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3.86\งานจ้างสสบ\ส่ง ฝจพ.สิ้นเดือน (สขร.1)\แบบ สขร.1 ปีงบ 65\"/>
    </mc:Choice>
  </mc:AlternateContent>
  <xr:revisionPtr revIDLastSave="0" documentId="13_ncr:1_{F0F204D2-E649-40F4-B1A3-CDA7BD84EBC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e-bidding'!$A$1:$K$16</definedName>
    <definedName name="_xlnm.Print_Area" localSheetId="1">วิธีคัดเลือก!$A$1:$K$22</definedName>
    <definedName name="_xlnm.Print_Area" localSheetId="0">วิธีเฉพาะเจาะจง!$A$1:$K$15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5" i="7" l="1"/>
  <c r="H9" i="2" l="1"/>
  <c r="J10" i="7" l="1"/>
  <c r="J11" i="7" s="1"/>
  <c r="J12" i="7" l="1"/>
  <c r="J13" i="7" s="1"/>
  <c r="J14" i="7" s="1"/>
  <c r="I13" i="4"/>
  <c r="H13" i="4"/>
  <c r="I10" i="4" l="1"/>
  <c r="H10" i="4"/>
  <c r="I12" i="4" l="1"/>
  <c r="H12" i="4"/>
  <c r="I11" i="4" l="1"/>
  <c r="H11" i="4"/>
  <c r="I9" i="4" l="1"/>
  <c r="I15" i="4" s="1"/>
  <c r="H9" i="4"/>
  <c r="A4" i="2" l="1"/>
  <c r="H19" i="4" l="1"/>
  <c r="I15" i="2"/>
  <c r="A4" i="7" l="1"/>
  <c r="A2" i="7"/>
  <c r="A2" i="2"/>
  <c r="I20" i="5" l="1"/>
</calcChain>
</file>

<file path=xl/sharedStrings.xml><?xml version="1.0" encoding="utf-8"?>
<sst xmlns="http://schemas.openxmlformats.org/spreadsheetml/2006/main" count="136" uniqueCount="75">
  <si>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</si>
  <si>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</si>
  <si>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</si>
  <si>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</si>
  <si>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</si>
  <si>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</si>
  <si>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</si>
  <si>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</si>
  <si>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</si>
  <si>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</si>
  <si>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</si>
  <si>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</si>
  <si>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</si>
  <si>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</si>
  <si>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</si>
  <si>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</si>
  <si>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</si>
  <si>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</si>
  <si>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</si>
  <si>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</si>
  <si>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วันที่ 1-30 พฤศจิกายน พ.ศ.2564</t>
  </si>
  <si>
    <t>สรุปผลการดำเนินการจัดซื้อจัดจ้างในรอบเดือนพฤศจิกายน 2564</t>
  </si>
  <si>
    <t>เลขที่ 3300051455 วันที่ 1 พฤศจิกายน 2564</t>
  </si>
  <si>
    <t xml:space="preserve">ห้างหุ้นส่วนจำกัด ดิลกพัฒนาเอนจิเนียริ่ง </t>
  </si>
  <si>
    <t>เลขที่ 3300051489 วันที่ 2 พฤศจิกายน 2564</t>
  </si>
  <si>
    <t>บริษัท ธนวิฑูรย์ จำกัด</t>
  </si>
  <si>
    <t>ราคาเหมาะสม</t>
  </si>
  <si>
    <t>เลขที่ 3300051544  วันที่ 3 พฤศจิกายน 2564</t>
  </si>
  <si>
    <t>เฉพาะเจาะจง</t>
  </si>
  <si>
    <t>บริษัท พี.พีค.ไทยเอ็นจิเนียริ่ง จำกัด</t>
  </si>
  <si>
    <t>เลขที่ 3300051561  วันที่ 4 พฤศจิกายน 2564</t>
  </si>
  <si>
    <t>ซื้อตลับหมึกเครื่องพิมพ์</t>
  </si>
  <si>
    <t>บริษัท กนกสินเอ๊กซปอร์ต อิมปอร์ต จำกัด</t>
  </si>
  <si>
    <t>เลขที่ 3300051576  วันที่ 4 พฤศจิกายน 2564</t>
  </si>
  <si>
    <t>เลขที่ 3300051657 วันที่ 9 พฤศจิกายน 2564</t>
  </si>
  <si>
    <t>คัดเลือก</t>
  </si>
  <si>
    <t>เลขที่ 3300051704 วันที่ 11 พฤศจิกายน 2564</t>
  </si>
  <si>
    <t>เลขที่ 3300051546  วันที่ 3 พฤศจิกายน 2564</t>
  </si>
  <si>
    <t>งานย้ายหัวดับเพลิง หมู่บ้านชวนชื่นลิตเติ้ลเวนีส   ซอยจรัญสนิทวงศ์ 3 ถนนจรัญสนิทวงศ์ สัญญา สสบ(ตม)05/65</t>
  </si>
  <si>
    <t>งานขยายเขตจำหน่ายน้ำ - งานวางท่อประปาเอกชน  โครงการ เฌอ บางขุนนนท์ (เฟส2) ซอยบางขุนนนท์ 29 ถนนบางขุนนนท์ สัญญา สสบ(ตม)06/65</t>
  </si>
  <si>
    <t>งานขยายเขตจำหน่ายน้ำ - งานวางท่อประปาเอกชน  โครงการ THE CITY  ปิ่นเกล้า-บรมฯ 2 (เฟส 4) สัญญา สสบ(ตม)04/65</t>
  </si>
  <si>
    <t>งานปรับปรุงท่อเพื่อลดน้ำสูญเสีย พื้นที่ สสบ.
สัญญาเลขที่ ป.01-03(65)</t>
  </si>
  <si>
    <t>งานปรับปรุงท่อเพื่อลดน้ำสูญเสีย พื้นทิ่ สสบ.
สัญญาเลขที่ ป.01-04(65)</t>
  </si>
  <si>
    <t>งานปรับปรุง ถอดเปลี่ยน ยก/ย้าย มาตรวัดน้ำ และงานที่เกี่ยวข้องฯ
สัญญาเลขที่ สสบ.ปบ.01-01/65</t>
  </si>
  <si>
    <t>งานติดตั้งประปาใหม่ งานเพิ่ม/ลดขนาดมาตรวัดน้ำ และงานที่เกี่ยวข้อง
สัญญาเลขที่ สสบ(ตม)01-01/65</t>
  </si>
  <si>
    <t>บจก.พี.พีค.ไทยเอ็นจิเนียริ่ง</t>
  </si>
  <si>
    <t xml:space="preserve">หจก.ดิลกพัฒนาเอนจิเนียริ่ง </t>
  </si>
  <si>
    <t xml:space="preserve">บจก.บี.พี.เอ็ม.เอ็นจิเนียริ่ง </t>
  </si>
  <si>
    <t>หจก.วิศรุตรุ่งเรือง</t>
  </si>
  <si>
    <t xml:space="preserve">1.หจก.ดิลกพัฒนาเอนจิเนียริ่ง 
2.หจก.เกื้ออุไร 
3.บจก.พี.พี.ท่อบริการ 
4.หจก.สุริยภัณฑ์ การช่าง 
5.หจก.วิศรุตรุ่งเรือง 
6.บจก.ไทคูนวณิชย์ </t>
  </si>
  <si>
    <t>9,955,000.00
9,982,000.00
 9,986,500.00
9,986,705.00
9,988,000.00
9,988,000.00</t>
  </si>
  <si>
    <t xml:space="preserve">1.บจก.บี.พี.เอ็ม.เอ็นจิเนียริ่ง
2.หจก.อิทธิสิทธิ์ 
3.หจก.เค.ที.เมนเดอร์ 
4.หจก.วิศรุตรุ่งเรือง </t>
  </si>
  <si>
    <t xml:space="preserve">1.หจก.วิศรุตรุ่งเรือง
2.หจก.เกื้ออุไร
3.หจก.เค.ที.เมนเดอร์ </t>
  </si>
  <si>
    <t>2,875,000.00
2,880,000.00
2,881,900.00</t>
  </si>
  <si>
    <t>งานขยายเขตจำหน่ายน้ำ - รับจ้างงานเอกชน  โครงการโกลเด้น นีโอ จรัญสนิทวงศ์ 35 (ทางเข้าด้านหลัง)               สสบ(ตม)07/65</t>
  </si>
  <si>
    <t>หจก. เค.แอนด์ อังเคิล</t>
  </si>
  <si>
    <t>เลขที่ 3300051805  วันที่ 17 พฤศจิกายน 2564</t>
  </si>
  <si>
    <t>ราคาต่ำสุด</t>
  </si>
  <si>
    <t>งานปรับปรุงถอดเปลี่ยน มาตรวัดน้ำครบวาระและงานที่เกี่ยวข้อง พื้นที่สำนักงานประปาสาขาบางกอกน้อย เลขที่ สสบ.ปว.01-01/65</t>
  </si>
  <si>
    <t>เลขที่ 3300051908 วันที่ 23 พฤศจิกายน 2564</t>
  </si>
  <si>
    <t xml:space="preserve">1.หจก.วิศรุตรุ่งเรือง
2.บจก.เจ อาร์ ซัคเซส
3.บจก.ทีเอสเอฟ อินเตอร์เทรด
4.หจก.อิทธิสิทธิ์ </t>
  </si>
  <si>
    <t>2,210,000.00
2,227,358.01
3,208,930.00
3,209,000.00</t>
  </si>
  <si>
    <t>e-bidding</t>
  </si>
  <si>
    <t>บริษัท ยูเอชเอ็ม จำกัด</t>
  </si>
  <si>
    <t>เลขที่ 3300051964 วันที่ 26 พฤศจิกายน 2564</t>
  </si>
  <si>
    <t xml:space="preserve">1.บจก.ไทคูนวณิชย์
2.บจก.คงสงวนเอ็นจิเนียริ่ง (1993)
3.หจก.ดิลกพัฒนาเอนจิเนียริ่ง
4.หจก.อิทธิสิทธิ์
5.หจก.วิศรุตรุ่งเรือง
6.หจก.สุริยภัณฑ์ การช่าง </t>
  </si>
  <si>
    <t>9,918,500.00
9,948,500.00
9,997,000.00
9,998,000.00
9,998,500.00
9,998,527.00</t>
  </si>
  <si>
    <t>บจก.ไทคูนวณิชย์</t>
  </si>
  <si>
    <t>เลขที่ 3300052017 วันที่ 30 พฤศจิกายน 2564</t>
  </si>
  <si>
    <t>งานวางท่อปรับปรุงกำลังน้ำ ท่อจ่ายน้ำ ท่อบริการ และงานที่เกี่ยวข้อง (OPEN-END) พื้นที่สำนักงานประปาสาขาบางกอกน้อย เลขที่ สสบ(ป)01-01/65</t>
  </si>
  <si>
    <t>รวม  พย.2564</t>
  </si>
  <si>
    <t xml:space="preserve">งานจ้างสำรวจหาท่อรั่วในระบบจ่ายน้ำ บริเวณพื้นที่สำนักงานประปาสาขาบางกอกน้อย เลขที่ สร.01-01(65) </t>
  </si>
  <si>
    <t xml:space="preserve">1.บจก.พี.พีค.ไทยเอ็นจิเนียริ่ง
2.หจก.อิทธิสิทธิ์ 
3.บจก.บิลดิ้ง แคร์ 
4.บจก.สุทธิพร การโยธา 
5.บจก.ณัฐวรรณวอเตอร์ไปป์
6.บจก.พี.พี.ท่อบริการ  </t>
  </si>
  <si>
    <t>9,058,000.00
9,090,000.00
9,094,000.00
9,097,114.00
9,100,000.00
9,104,000.00</t>
  </si>
  <si>
    <t>1,591,082.51
1,604,000.00
1,604,500.00
1,604,500.00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</si>
</sst>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5" fillId="0" borderId="1" xfId="4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3" fontId="10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center" vertical="center"/>
    </xf>
    <xf numFmtId="43" fontId="7" fillId="3" borderId="1" xfId="4" applyFont="1" applyFill="1" applyBorder="1" applyAlignment="1">
      <alignment horizontal="left" vertical="center"/>
    </xf>
    <xf numFmtId="43" fontId="2" fillId="0" borderId="1" xfId="4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1" xfId="4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7" fillId="0" borderId="1" xfId="4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vertical="center"/>
    </xf>
    <xf numFmtId="43" fontId="7" fillId="0" borderId="9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DS19"/>
  <sheetViews>
    <sheetView showRuler="0" view="pageBreakPreview" zoomScaleSheetLayoutView="100" workbookViewId="0">
      <pane ySplit="8" topLeftCell="A21" activePane="bottomLeft" state="frozen"/>
      <selection pane="bottomLeft" activeCell="K10" sqref="K10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2.85546875" style="7" bestFit="1" customWidth="1"/>
    <col min="4" max="4" width="12.7109375" style="7" customWidth="1"/>
    <col min="5" max="5" width="11.7109375" style="7" customWidth="1"/>
    <col min="6" max="6" width="22.42578125" style="8" customWidth="1"/>
    <col min="7" max="7" width="12.42578125" style="7" bestFit="1" customWidth="1"/>
    <col min="8" max="8" width="22.42578125" style="7" customWidth="1"/>
    <col min="9" max="9" width="12.42578125" style="7" bestFit="1" customWidth="1"/>
    <col min="10" max="10" width="13.42578125" style="7" customWidth="1"/>
    <col min="11" max="11" width="34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6347" s="6" customFormat="1" ht="20.25" customHeigh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6347" s="6" customFormat="1" ht="20.25" customHeight="1" x14ac:dyDescent="0.2">
      <c r="A4" s="122" t="s">
        <v>20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3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6347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6347" ht="42.75" customHeight="1" x14ac:dyDescent="0.3">
      <c r="A8" s="125"/>
      <c r="B8" s="121"/>
      <c r="C8" s="127"/>
      <c r="D8" s="125"/>
      <c r="E8" s="121"/>
      <c r="F8" s="12" t="s">
        <v>6</v>
      </c>
      <c r="G8" s="11" t="s">
        <v>7</v>
      </c>
      <c r="H8" s="12" t="s">
        <v>8</v>
      </c>
      <c r="I8" s="11" t="s">
        <v>9</v>
      </c>
      <c r="J8" s="125"/>
      <c r="K8" s="127"/>
    </row>
    <row r="9" spans="1:16347" s="98" customFormat="1" ht="93.75" x14ac:dyDescent="0.3">
      <c r="A9" s="96">
        <v>1</v>
      </c>
      <c r="B9" s="104" t="s">
        <v>38</v>
      </c>
      <c r="C9" s="93">
        <v>19172</v>
      </c>
      <c r="D9" s="93">
        <v>19172</v>
      </c>
      <c r="E9" s="89" t="s">
        <v>28</v>
      </c>
      <c r="F9" s="105" t="s">
        <v>25</v>
      </c>
      <c r="G9" s="93">
        <v>18597</v>
      </c>
      <c r="H9" s="99" t="str">
        <f t="shared" ref="H9" si="0">F9</f>
        <v>บริษัท ธนวิฑูรย์ จำกัด</v>
      </c>
      <c r="I9" s="90">
        <f>+G9</f>
        <v>18597</v>
      </c>
      <c r="J9" s="90" t="s">
        <v>26</v>
      </c>
      <c r="K9" s="73" t="s">
        <v>27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97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97"/>
      <c r="WVI9" s="97"/>
      <c r="WVJ9" s="97"/>
      <c r="WVK9" s="97"/>
      <c r="WVL9" s="97"/>
      <c r="WVM9" s="97"/>
      <c r="WVN9" s="97"/>
      <c r="WVO9" s="97"/>
      <c r="WVP9" s="97"/>
      <c r="WVQ9" s="97"/>
      <c r="WVR9" s="97"/>
      <c r="WVS9" s="97"/>
      <c r="WVT9" s="97"/>
      <c r="WVU9" s="97"/>
      <c r="WVV9" s="97"/>
      <c r="WVW9" s="97"/>
      <c r="WVX9" s="97"/>
      <c r="WVY9" s="97"/>
      <c r="WVZ9" s="97"/>
      <c r="WWA9" s="97"/>
      <c r="WWB9" s="97"/>
      <c r="WWC9" s="97"/>
      <c r="WWD9" s="97"/>
      <c r="WWE9" s="97"/>
      <c r="WWF9" s="97"/>
      <c r="WWG9" s="97"/>
      <c r="WWH9" s="97"/>
      <c r="WWI9" s="97"/>
      <c r="WWJ9" s="97"/>
      <c r="WWK9" s="97"/>
      <c r="WWL9" s="97"/>
      <c r="WWM9" s="97"/>
      <c r="WWN9" s="97"/>
      <c r="WWO9" s="97"/>
      <c r="WWP9" s="97"/>
      <c r="WWQ9" s="97"/>
      <c r="WWR9" s="97"/>
      <c r="WWS9" s="97"/>
      <c r="WWT9" s="97"/>
      <c r="WWU9" s="97"/>
      <c r="WWV9" s="97"/>
      <c r="WWW9" s="97"/>
      <c r="WWX9" s="97"/>
      <c r="WWY9" s="97"/>
      <c r="WWZ9" s="97"/>
      <c r="WXA9" s="97"/>
      <c r="WXB9" s="97"/>
      <c r="WXC9" s="97"/>
      <c r="WXD9" s="97"/>
      <c r="WXE9" s="97"/>
      <c r="WXF9" s="97"/>
      <c r="WXG9" s="97"/>
      <c r="WXH9" s="97"/>
      <c r="WXI9" s="97"/>
      <c r="WXJ9" s="97"/>
      <c r="WXK9" s="97"/>
      <c r="WXL9" s="97"/>
      <c r="WXM9" s="97"/>
      <c r="WXN9" s="97"/>
      <c r="WXO9" s="97"/>
      <c r="WXP9" s="97"/>
      <c r="WXQ9" s="97"/>
      <c r="WXR9" s="97"/>
      <c r="WXS9" s="97"/>
      <c r="WXT9" s="97"/>
      <c r="WXU9" s="97"/>
      <c r="WXV9" s="97"/>
      <c r="WXW9" s="97"/>
      <c r="WXX9" s="97"/>
      <c r="WXY9" s="97"/>
      <c r="WXZ9" s="97"/>
      <c r="WYA9" s="97"/>
      <c r="WYB9" s="97"/>
      <c r="WYC9" s="97"/>
      <c r="WYD9" s="97"/>
      <c r="WYE9" s="97"/>
      <c r="WYF9" s="97"/>
      <c r="WYG9" s="97"/>
      <c r="WYH9" s="97"/>
      <c r="WYI9" s="97"/>
      <c r="WYJ9" s="97"/>
      <c r="WYK9" s="97"/>
      <c r="WYL9" s="97"/>
      <c r="WYM9" s="97"/>
      <c r="WYN9" s="97"/>
      <c r="WYO9" s="97"/>
      <c r="WYP9" s="97"/>
      <c r="WYQ9" s="97"/>
      <c r="WYR9" s="97"/>
      <c r="WYS9" s="97"/>
      <c r="WYT9" s="97"/>
      <c r="WYU9" s="97"/>
      <c r="WYV9" s="97"/>
      <c r="WYW9" s="97"/>
      <c r="WYX9" s="97"/>
      <c r="WYY9" s="97"/>
      <c r="WYZ9" s="97"/>
      <c r="WZA9" s="97"/>
      <c r="WZB9" s="97"/>
      <c r="WZC9" s="97"/>
      <c r="WZD9" s="97"/>
      <c r="WZE9" s="97"/>
      <c r="WZF9" s="97"/>
      <c r="WZG9" s="97"/>
      <c r="WZH9" s="97"/>
      <c r="WZI9" s="97"/>
      <c r="WZJ9" s="97"/>
      <c r="WZK9" s="97"/>
      <c r="WZL9" s="97"/>
      <c r="WZM9" s="97"/>
      <c r="WZN9" s="97"/>
      <c r="WZO9" s="97"/>
      <c r="WZP9" s="97"/>
      <c r="WZQ9" s="97"/>
      <c r="WZR9" s="97"/>
      <c r="WZS9" s="97"/>
      <c r="WZT9" s="97"/>
      <c r="WZU9" s="97"/>
      <c r="WZV9" s="97"/>
      <c r="WZW9" s="97"/>
      <c r="WZX9" s="97"/>
      <c r="WZY9" s="97"/>
      <c r="WZZ9" s="97"/>
      <c r="XAA9" s="97"/>
      <c r="XAB9" s="97"/>
      <c r="XAC9" s="97"/>
      <c r="XAD9" s="97"/>
      <c r="XAE9" s="97"/>
      <c r="XAF9" s="97"/>
      <c r="XAG9" s="97"/>
      <c r="XAH9" s="97"/>
      <c r="XAI9" s="97"/>
      <c r="XAJ9" s="97"/>
      <c r="XAK9" s="97"/>
      <c r="XAL9" s="97"/>
      <c r="XAM9" s="97"/>
      <c r="XAN9" s="97"/>
      <c r="XAO9" s="97"/>
      <c r="XAP9" s="97"/>
      <c r="XAQ9" s="97"/>
      <c r="XAR9" s="97"/>
      <c r="XAS9" s="97"/>
      <c r="XAT9" s="97"/>
      <c r="XAU9" s="97"/>
      <c r="XAV9" s="97"/>
      <c r="XAW9" s="97"/>
      <c r="XAX9" s="97"/>
      <c r="XAY9" s="97"/>
      <c r="XAZ9" s="97"/>
      <c r="XBA9" s="97"/>
      <c r="XBB9" s="97"/>
      <c r="XBC9" s="97"/>
      <c r="XBD9" s="97"/>
      <c r="XBE9" s="97"/>
      <c r="XBF9" s="97"/>
      <c r="XBG9" s="97"/>
      <c r="XBH9" s="97"/>
      <c r="XBI9" s="97"/>
      <c r="XBJ9" s="97"/>
      <c r="XBK9" s="97"/>
      <c r="XBL9" s="97"/>
      <c r="XBM9" s="97"/>
      <c r="XBN9" s="97"/>
      <c r="XBO9" s="97"/>
      <c r="XBP9" s="97"/>
      <c r="XBQ9" s="97"/>
      <c r="XBR9" s="97"/>
      <c r="XBS9" s="97"/>
      <c r="XBT9" s="97"/>
      <c r="XBU9" s="97"/>
      <c r="XBV9" s="97"/>
      <c r="XBW9" s="97"/>
      <c r="XBX9" s="97"/>
      <c r="XBY9" s="97"/>
      <c r="XBZ9" s="97"/>
      <c r="XCA9" s="97"/>
      <c r="XCB9" s="97"/>
      <c r="XCC9" s="97"/>
      <c r="XCD9" s="97"/>
      <c r="XCE9" s="97"/>
      <c r="XCF9" s="97"/>
      <c r="XCG9" s="97"/>
      <c r="XCH9" s="97"/>
      <c r="XCI9" s="97"/>
      <c r="XCJ9" s="97"/>
      <c r="XCK9" s="97"/>
      <c r="XCL9" s="97"/>
      <c r="XCM9" s="97"/>
      <c r="XCN9" s="97"/>
      <c r="XCO9" s="97"/>
      <c r="XCP9" s="97"/>
      <c r="XCQ9" s="97"/>
      <c r="XCR9" s="97"/>
      <c r="XCS9" s="97"/>
      <c r="XCT9" s="97"/>
      <c r="XCU9" s="97"/>
      <c r="XCV9" s="97"/>
      <c r="XCW9" s="97"/>
      <c r="XCX9" s="97"/>
      <c r="XCY9" s="97"/>
      <c r="XCZ9" s="97"/>
      <c r="XDA9" s="97"/>
      <c r="XDB9" s="97"/>
      <c r="XDC9" s="97"/>
      <c r="XDD9" s="97"/>
      <c r="XDE9" s="97"/>
      <c r="XDF9" s="97"/>
      <c r="XDG9" s="97"/>
      <c r="XDH9" s="97"/>
      <c r="XDI9" s="97"/>
      <c r="XDJ9" s="97"/>
      <c r="XDK9" s="97"/>
      <c r="XDL9" s="97"/>
      <c r="XDM9" s="97"/>
      <c r="XDN9" s="97"/>
      <c r="XDO9" s="97"/>
      <c r="XDP9" s="97"/>
      <c r="XDQ9" s="97"/>
      <c r="XDR9" s="97"/>
      <c r="XDS9" s="97"/>
    </row>
    <row r="10" spans="1:16347" s="98" customFormat="1" ht="112.5" x14ac:dyDescent="0.3">
      <c r="A10" s="96">
        <v>2</v>
      </c>
      <c r="B10" s="104" t="s">
        <v>39</v>
      </c>
      <c r="C10" s="93">
        <v>392047</v>
      </c>
      <c r="D10" s="93">
        <v>392047</v>
      </c>
      <c r="E10" s="89" t="s">
        <v>28</v>
      </c>
      <c r="F10" s="99" t="s">
        <v>23</v>
      </c>
      <c r="G10" s="93">
        <v>372585</v>
      </c>
      <c r="H10" s="99" t="str">
        <f>+F10</f>
        <v xml:space="preserve">ห้างหุ้นส่วนจำกัด ดิลกพัฒนาเอนจิเนียริ่ง </v>
      </c>
      <c r="I10" s="90">
        <f>+G10</f>
        <v>372585</v>
      </c>
      <c r="J10" s="90" t="s">
        <v>26</v>
      </c>
      <c r="K10" s="73" t="s">
        <v>37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</row>
    <row r="11" spans="1:16347" s="98" customFormat="1" ht="93.75" x14ac:dyDescent="0.3">
      <c r="A11" s="96">
        <v>3</v>
      </c>
      <c r="B11" s="104" t="s">
        <v>40</v>
      </c>
      <c r="C11" s="90">
        <v>214813</v>
      </c>
      <c r="D11" s="90">
        <v>214813</v>
      </c>
      <c r="E11" s="89" t="s">
        <v>28</v>
      </c>
      <c r="F11" s="101" t="s">
        <v>29</v>
      </c>
      <c r="G11" s="67">
        <v>206138</v>
      </c>
      <c r="H11" s="101" t="str">
        <f>+F11</f>
        <v>บริษัท พี.พีค.ไทยเอ็นจิเนียริ่ง จำกัด</v>
      </c>
      <c r="I11" s="67">
        <f>+G11</f>
        <v>206138</v>
      </c>
      <c r="J11" s="90" t="s">
        <v>26</v>
      </c>
      <c r="K11" s="73" t="s">
        <v>30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97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97"/>
      <c r="WVI11" s="97"/>
      <c r="WVJ11" s="97"/>
      <c r="WVK11" s="97"/>
      <c r="WVL11" s="97"/>
      <c r="WVM11" s="97"/>
      <c r="WVN11" s="97"/>
      <c r="WVO11" s="97"/>
      <c r="WVP11" s="97"/>
      <c r="WVQ11" s="97"/>
      <c r="WVR11" s="97"/>
      <c r="WVS11" s="97"/>
      <c r="WVT11" s="97"/>
      <c r="WVU11" s="97"/>
      <c r="WVV11" s="97"/>
      <c r="WVW11" s="97"/>
      <c r="WVX11" s="97"/>
      <c r="WVY11" s="97"/>
      <c r="WVZ11" s="97"/>
      <c r="WWA11" s="97"/>
      <c r="WWB11" s="97"/>
      <c r="WWC11" s="97"/>
      <c r="WWD11" s="97"/>
      <c r="WWE11" s="97"/>
      <c r="WWF11" s="97"/>
      <c r="WWG11" s="97"/>
      <c r="WWH11" s="97"/>
      <c r="WWI11" s="97"/>
      <c r="WWJ11" s="97"/>
      <c r="WWK11" s="97"/>
      <c r="WWL11" s="97"/>
      <c r="WWM11" s="97"/>
      <c r="WWN11" s="97"/>
      <c r="WWO11" s="97"/>
      <c r="WWP11" s="97"/>
      <c r="WWQ11" s="97"/>
      <c r="WWR11" s="97"/>
      <c r="WWS11" s="97"/>
      <c r="WWT11" s="97"/>
      <c r="WWU11" s="97"/>
      <c r="WWV11" s="97"/>
      <c r="WWW11" s="97"/>
      <c r="WWX11" s="97"/>
      <c r="WWY11" s="97"/>
      <c r="WWZ11" s="97"/>
      <c r="WXA11" s="97"/>
      <c r="WXB11" s="97"/>
      <c r="WXC11" s="97"/>
      <c r="WXD11" s="97"/>
      <c r="WXE11" s="97"/>
      <c r="WXF11" s="97"/>
      <c r="WXG11" s="97"/>
      <c r="WXH11" s="97"/>
      <c r="WXI11" s="97"/>
      <c r="WXJ11" s="97"/>
      <c r="WXK11" s="97"/>
      <c r="WXL11" s="97"/>
      <c r="WXM11" s="97"/>
      <c r="WXN11" s="97"/>
      <c r="WXO11" s="97"/>
      <c r="WXP11" s="97"/>
      <c r="WXQ11" s="97"/>
      <c r="WXR11" s="97"/>
      <c r="WXS11" s="97"/>
      <c r="WXT11" s="97"/>
      <c r="WXU11" s="97"/>
      <c r="WXV11" s="97"/>
      <c r="WXW11" s="97"/>
      <c r="WXX11" s="97"/>
      <c r="WXY11" s="97"/>
      <c r="WXZ11" s="97"/>
      <c r="WYA11" s="97"/>
      <c r="WYB11" s="97"/>
      <c r="WYC11" s="97"/>
      <c r="WYD11" s="97"/>
      <c r="WYE11" s="97"/>
      <c r="WYF11" s="97"/>
      <c r="WYG11" s="97"/>
      <c r="WYH11" s="97"/>
      <c r="WYI11" s="97"/>
      <c r="WYJ11" s="97"/>
      <c r="WYK11" s="97"/>
      <c r="WYL11" s="97"/>
      <c r="WYM11" s="97"/>
      <c r="WYN11" s="97"/>
      <c r="WYO11" s="97"/>
      <c r="WYP11" s="97"/>
      <c r="WYQ11" s="97"/>
      <c r="WYR11" s="97"/>
      <c r="WYS11" s="97"/>
      <c r="WYT11" s="97"/>
      <c r="WYU11" s="97"/>
      <c r="WYV11" s="97"/>
      <c r="WYW11" s="97"/>
      <c r="WYX11" s="97"/>
      <c r="WYY11" s="97"/>
      <c r="WYZ11" s="97"/>
      <c r="WZA11" s="97"/>
      <c r="WZB11" s="97"/>
      <c r="WZC11" s="97"/>
      <c r="WZD11" s="97"/>
      <c r="WZE11" s="97"/>
      <c r="WZF11" s="97"/>
      <c r="WZG11" s="97"/>
      <c r="WZH11" s="97"/>
      <c r="WZI11" s="97"/>
      <c r="WZJ11" s="97"/>
      <c r="WZK11" s="97"/>
      <c r="WZL11" s="97"/>
      <c r="WZM11" s="97"/>
      <c r="WZN11" s="97"/>
      <c r="WZO11" s="97"/>
      <c r="WZP11" s="97"/>
      <c r="WZQ11" s="97"/>
      <c r="WZR11" s="97"/>
      <c r="WZS11" s="97"/>
      <c r="WZT11" s="97"/>
      <c r="WZU11" s="97"/>
      <c r="WZV11" s="97"/>
      <c r="WZW11" s="97"/>
      <c r="WZX11" s="97"/>
      <c r="WZY11" s="97"/>
      <c r="WZZ11" s="97"/>
      <c r="XAA11" s="97"/>
      <c r="XAB11" s="97"/>
      <c r="XAC11" s="97"/>
      <c r="XAD11" s="97"/>
      <c r="XAE11" s="97"/>
      <c r="XAF11" s="97"/>
      <c r="XAG11" s="97"/>
      <c r="XAH11" s="97"/>
      <c r="XAI11" s="97"/>
      <c r="XAJ11" s="97"/>
      <c r="XAK11" s="97"/>
      <c r="XAL11" s="97"/>
      <c r="XAM11" s="97"/>
      <c r="XAN11" s="97"/>
      <c r="XAO11" s="97"/>
      <c r="XAP11" s="97"/>
      <c r="XAQ11" s="97"/>
      <c r="XAR11" s="97"/>
      <c r="XAS11" s="97"/>
      <c r="XAT11" s="97"/>
      <c r="XAU11" s="97"/>
      <c r="XAV11" s="97"/>
      <c r="XAW11" s="97"/>
      <c r="XAX11" s="97"/>
      <c r="XAY11" s="97"/>
      <c r="XAZ11" s="97"/>
      <c r="XBA11" s="97"/>
      <c r="XBB11" s="97"/>
      <c r="XBC11" s="97"/>
      <c r="XBD11" s="97"/>
      <c r="XBE11" s="97"/>
      <c r="XBF11" s="97"/>
      <c r="XBG11" s="97"/>
      <c r="XBH11" s="97"/>
      <c r="XBI11" s="97"/>
      <c r="XBJ11" s="97"/>
      <c r="XBK11" s="97"/>
      <c r="XBL11" s="97"/>
      <c r="XBM11" s="97"/>
      <c r="XBN11" s="97"/>
      <c r="XBO11" s="97"/>
      <c r="XBP11" s="97"/>
      <c r="XBQ11" s="97"/>
      <c r="XBR11" s="97"/>
      <c r="XBS11" s="97"/>
      <c r="XBT11" s="97"/>
      <c r="XBU11" s="97"/>
      <c r="XBV11" s="97"/>
      <c r="XBW11" s="97"/>
      <c r="XBX11" s="97"/>
      <c r="XBY11" s="97"/>
      <c r="XBZ11" s="97"/>
      <c r="XCA11" s="97"/>
      <c r="XCB11" s="97"/>
      <c r="XCC11" s="97"/>
      <c r="XCD11" s="97"/>
      <c r="XCE11" s="97"/>
      <c r="XCF11" s="97"/>
      <c r="XCG11" s="97"/>
      <c r="XCH11" s="97"/>
      <c r="XCI11" s="97"/>
      <c r="XCJ11" s="97"/>
      <c r="XCK11" s="97"/>
      <c r="XCL11" s="97"/>
      <c r="XCM11" s="97"/>
      <c r="XCN11" s="97"/>
      <c r="XCO11" s="97"/>
      <c r="XCP11" s="97"/>
      <c r="XCQ11" s="97"/>
      <c r="XCR11" s="97"/>
      <c r="XCS11" s="97"/>
      <c r="XCT11" s="97"/>
      <c r="XCU11" s="97"/>
      <c r="XCV11" s="97"/>
      <c r="XCW11" s="97"/>
      <c r="XCX11" s="97"/>
      <c r="XCY11" s="97"/>
      <c r="XCZ11" s="97"/>
      <c r="XDA11" s="97"/>
      <c r="XDB11" s="97"/>
      <c r="XDC11" s="97"/>
      <c r="XDD11" s="97"/>
      <c r="XDE11" s="97"/>
      <c r="XDF11" s="97"/>
      <c r="XDG11" s="97"/>
      <c r="XDH11" s="97"/>
      <c r="XDI11" s="97"/>
      <c r="XDJ11" s="97"/>
      <c r="XDK11" s="97"/>
      <c r="XDL11" s="97"/>
      <c r="XDM11" s="97"/>
      <c r="XDN11" s="97"/>
      <c r="XDO11" s="97"/>
      <c r="XDP11" s="97"/>
      <c r="XDQ11" s="97"/>
      <c r="XDR11" s="97"/>
      <c r="XDS11" s="97"/>
    </row>
    <row r="12" spans="1:16347" s="98" customFormat="1" ht="72" customHeight="1" x14ac:dyDescent="0.3">
      <c r="A12" s="96">
        <v>4</v>
      </c>
      <c r="B12" s="104" t="s">
        <v>31</v>
      </c>
      <c r="C12" s="90">
        <v>45164.7</v>
      </c>
      <c r="D12" s="90">
        <v>45164.7</v>
      </c>
      <c r="E12" s="89" t="s">
        <v>28</v>
      </c>
      <c r="F12" s="101" t="s">
        <v>32</v>
      </c>
      <c r="G12" s="67">
        <v>45164.7</v>
      </c>
      <c r="H12" s="101" t="str">
        <f>+F12</f>
        <v>บริษัท กนกสินเอ๊กซปอร์ต อิมปอร์ต จำกัด</v>
      </c>
      <c r="I12" s="67">
        <f>+G12</f>
        <v>45164.7</v>
      </c>
      <c r="J12" s="90" t="s">
        <v>26</v>
      </c>
      <c r="K12" s="73" t="s">
        <v>33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</row>
    <row r="13" spans="1:16347" s="98" customFormat="1" ht="111.75" customHeight="1" x14ac:dyDescent="0.3">
      <c r="A13" s="96">
        <v>5</v>
      </c>
      <c r="B13" s="119" t="s">
        <v>54</v>
      </c>
      <c r="C13" s="90">
        <v>292278</v>
      </c>
      <c r="D13" s="90">
        <v>292278</v>
      </c>
      <c r="E13" s="89" t="s">
        <v>28</v>
      </c>
      <c r="F13" s="120" t="s">
        <v>55</v>
      </c>
      <c r="G13" s="67">
        <v>283465</v>
      </c>
      <c r="H13" s="101" t="str">
        <f>+F13</f>
        <v>หจก. เค.แอนด์ อังเคิล</v>
      </c>
      <c r="I13" s="67">
        <f>+G13</f>
        <v>283465</v>
      </c>
      <c r="J13" s="90" t="s">
        <v>26</v>
      </c>
      <c r="K13" s="73" t="s">
        <v>56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</row>
    <row r="14" spans="1:16347" ht="28.5" customHeight="1" x14ac:dyDescent="0.3">
      <c r="A14" s="106"/>
      <c r="B14" s="112"/>
      <c r="C14" s="113"/>
      <c r="D14" s="113"/>
      <c r="E14" s="114"/>
      <c r="F14" s="115"/>
      <c r="G14" s="114"/>
      <c r="H14" s="46"/>
      <c r="I14" s="116"/>
      <c r="J14" s="117"/>
      <c r="K14" s="118"/>
    </row>
    <row r="15" spans="1:16347" s="29" customFormat="1" ht="33" customHeight="1" thickBot="1" x14ac:dyDescent="0.35">
      <c r="A15" s="106"/>
      <c r="B15" s="107"/>
      <c r="C15" s="108"/>
      <c r="D15" s="108"/>
      <c r="E15" s="44"/>
      <c r="F15" s="106"/>
      <c r="G15" s="45"/>
      <c r="H15" s="46"/>
      <c r="I15" s="48">
        <f>SUM(I9:I13)</f>
        <v>925949.7</v>
      </c>
      <c r="J15" s="44"/>
      <c r="K15" s="49"/>
    </row>
    <row r="16" spans="1:16347" ht="33" customHeight="1" thickTop="1" x14ac:dyDescent="0.3">
      <c r="A16" s="13"/>
      <c r="B16" s="26"/>
      <c r="C16" s="15"/>
      <c r="D16" s="15"/>
      <c r="E16" s="16"/>
      <c r="F16" s="13"/>
      <c r="G16" s="17"/>
      <c r="H16" s="13"/>
      <c r="I16" s="15"/>
      <c r="J16" s="27"/>
      <c r="K16" s="19"/>
    </row>
    <row r="17" spans="1:11" x14ac:dyDescent="0.3">
      <c r="A17" s="13"/>
      <c r="B17" s="14"/>
      <c r="C17" s="15"/>
      <c r="D17" s="15"/>
      <c r="E17" s="16"/>
      <c r="F17" s="13"/>
      <c r="G17" s="17"/>
      <c r="H17" s="18"/>
      <c r="I17" s="15"/>
      <c r="J17" s="16"/>
      <c r="K17" s="19"/>
    </row>
    <row r="18" spans="1:11" x14ac:dyDescent="0.3">
      <c r="A18" s="20"/>
      <c r="B18" s="21"/>
      <c r="C18" s="22"/>
      <c r="D18" s="22"/>
      <c r="E18" s="22"/>
      <c r="F18" s="20"/>
      <c r="G18" s="23"/>
      <c r="H18" s="24"/>
      <c r="I18" s="22"/>
      <c r="J18" s="22"/>
      <c r="K18" s="25"/>
    </row>
    <row r="19" spans="1:11" x14ac:dyDescent="0.3">
      <c r="A19" s="20"/>
      <c r="B19" s="21"/>
      <c r="C19" s="22"/>
      <c r="D19" s="22"/>
      <c r="E19" s="22"/>
      <c r="F19" s="20"/>
      <c r="G19" s="23" t="s">
        <v>70</v>
      </c>
      <c r="H19" s="24">
        <f>+I15+คัดเลือก!I15+'วิธี e-bidding'!I15</f>
        <v>39524149.120000005</v>
      </c>
      <c r="I19" s="22"/>
      <c r="J19" s="22"/>
      <c r="K1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2" t="s">
        <v>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s="6" customFormat="1" ht="20.25" customHeigh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6" customFormat="1" ht="20.25" customHeight="1" x14ac:dyDescent="0.2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3" t="s">
        <v>17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1" ht="42.75" customHeight="1" x14ac:dyDescent="0.3">
      <c r="A8" s="125"/>
      <c r="B8" s="121"/>
      <c r="C8" s="127"/>
      <c r="D8" s="125"/>
      <c r="E8" s="121"/>
      <c r="F8" s="43" t="s">
        <v>6</v>
      </c>
      <c r="G8" s="42" t="s">
        <v>7</v>
      </c>
      <c r="H8" s="43" t="s">
        <v>8</v>
      </c>
      <c r="I8" s="42" t="s">
        <v>9</v>
      </c>
      <c r="J8" s="125"/>
      <c r="K8" s="127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5"/>
  <sheetViews>
    <sheetView tabSelected="1" showRuler="0" view="pageBreakPreview" zoomScaleSheetLayoutView="100" workbookViewId="0">
      <selection activeCell="I16" sqref="I16"/>
    </sheetView>
  </sheetViews>
  <sheetFormatPr defaultRowHeight="18.75" x14ac:dyDescent="0.3"/>
  <cols>
    <col min="1" max="1" width="5.7109375" style="7" customWidth="1"/>
    <col min="2" max="2" width="22.140625" style="7" customWidth="1"/>
    <col min="3" max="4" width="13.5703125" style="7" bestFit="1" customWidth="1"/>
    <col min="5" max="5" width="9.42578125" style="7" customWidth="1"/>
    <col min="6" max="6" width="28.7109375" style="8" customWidth="1"/>
    <col min="7" max="7" width="13.5703125" style="7" bestFit="1" customWidth="1"/>
    <col min="8" max="8" width="20.85546875" style="7" customWidth="1"/>
    <col min="9" max="9" width="13.140625" style="7" customWidth="1"/>
    <col min="10" max="10" width="11.5703125" style="7" customWidth="1"/>
    <col min="11" max="11" width="31.285156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2" t="str">
        <f>+วิธีเฉพาะเจาะจง!A2</f>
        <v>สรุปผลการดำเนินการจัดซื้อจัดจ้างในรอบเดือนพฤศจิกายน 2564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s="6" customForma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6" customFormat="1" x14ac:dyDescent="0.2">
      <c r="A4" s="122" t="str">
        <f>+วิธีเฉพาะเจาะจง!A4</f>
        <v>วันที่ 1-30 พฤศจิกายน พ.ศ.2564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3" t="s">
        <v>17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1" ht="59.25" customHeight="1" x14ac:dyDescent="0.3">
      <c r="A8" s="125"/>
      <c r="B8" s="121"/>
      <c r="C8" s="127"/>
      <c r="D8" s="125"/>
      <c r="E8" s="121"/>
      <c r="F8" s="68" t="s">
        <v>6</v>
      </c>
      <c r="G8" s="69" t="s">
        <v>7</v>
      </c>
      <c r="H8" s="68" t="s">
        <v>8</v>
      </c>
      <c r="I8" s="69" t="s">
        <v>9</v>
      </c>
      <c r="J8" s="125"/>
      <c r="K8" s="127"/>
    </row>
    <row r="9" spans="1:11" ht="112.5" x14ac:dyDescent="0.3">
      <c r="A9" s="99">
        <v>1</v>
      </c>
      <c r="B9" s="100" t="s">
        <v>41</v>
      </c>
      <c r="C9" s="94">
        <v>10000000</v>
      </c>
      <c r="D9" s="102">
        <v>9104114</v>
      </c>
      <c r="E9" s="78" t="s">
        <v>35</v>
      </c>
      <c r="F9" s="109" t="s">
        <v>72</v>
      </c>
      <c r="G9" s="110" t="s">
        <v>73</v>
      </c>
      <c r="H9" s="96" t="s">
        <v>45</v>
      </c>
      <c r="I9" s="103">
        <v>9051313</v>
      </c>
      <c r="J9" s="90" t="s">
        <v>57</v>
      </c>
      <c r="K9" s="86" t="s">
        <v>22</v>
      </c>
    </row>
    <row r="10" spans="1:11" ht="112.5" x14ac:dyDescent="0.3">
      <c r="A10" s="99">
        <v>2</v>
      </c>
      <c r="B10" s="100" t="s">
        <v>42</v>
      </c>
      <c r="C10" s="94">
        <v>10000000</v>
      </c>
      <c r="D10" s="94">
        <v>9988705</v>
      </c>
      <c r="E10" s="78" t="s">
        <v>35</v>
      </c>
      <c r="F10" s="104" t="s">
        <v>49</v>
      </c>
      <c r="G10" s="111" t="s">
        <v>50</v>
      </c>
      <c r="H10" s="99" t="s">
        <v>46</v>
      </c>
      <c r="I10" s="33">
        <v>9949475</v>
      </c>
      <c r="J10" s="90" t="str">
        <f>+J9</f>
        <v>ราคาต่ำสุด</v>
      </c>
      <c r="K10" s="86" t="s">
        <v>24</v>
      </c>
    </row>
    <row r="11" spans="1:11" ht="116.25" customHeight="1" x14ac:dyDescent="0.3">
      <c r="A11" s="99">
        <v>3</v>
      </c>
      <c r="B11" s="100" t="s">
        <v>43</v>
      </c>
      <c r="C11" s="94">
        <v>2300500</v>
      </c>
      <c r="D11" s="94">
        <v>1604591.26</v>
      </c>
      <c r="E11" s="78" t="s">
        <v>35</v>
      </c>
      <c r="F11" s="104" t="s">
        <v>51</v>
      </c>
      <c r="G11" s="111" t="s">
        <v>74</v>
      </c>
      <c r="H11" s="99" t="s">
        <v>47</v>
      </c>
      <c r="I11" s="33">
        <v>1589991.11</v>
      </c>
      <c r="J11" s="90" t="str">
        <f>+J10</f>
        <v>ราคาต่ำสุด</v>
      </c>
      <c r="K11" s="86" t="s">
        <v>34</v>
      </c>
    </row>
    <row r="12" spans="1:11" ht="93.75" x14ac:dyDescent="0.3">
      <c r="A12" s="99">
        <v>4</v>
      </c>
      <c r="B12" s="100" t="s">
        <v>44</v>
      </c>
      <c r="C12" s="94">
        <v>2889000</v>
      </c>
      <c r="D12" s="94">
        <v>2881945.49</v>
      </c>
      <c r="E12" s="78" t="s">
        <v>35</v>
      </c>
      <c r="F12" s="104" t="s">
        <v>52</v>
      </c>
      <c r="G12" s="111" t="s">
        <v>53</v>
      </c>
      <c r="H12" s="99" t="s">
        <v>48</v>
      </c>
      <c r="I12" s="33">
        <v>2874508.99</v>
      </c>
      <c r="J12" s="90" t="str">
        <f>+J11</f>
        <v>ราคาต่ำสุด</v>
      </c>
      <c r="K12" s="86" t="s">
        <v>36</v>
      </c>
    </row>
    <row r="13" spans="1:11" ht="112.5" x14ac:dyDescent="0.3">
      <c r="A13" s="99">
        <v>5</v>
      </c>
      <c r="B13" s="100" t="s">
        <v>58</v>
      </c>
      <c r="C13" s="94">
        <v>4280000</v>
      </c>
      <c r="D13" s="94">
        <v>3209093.71</v>
      </c>
      <c r="E13" s="78" t="s">
        <v>35</v>
      </c>
      <c r="F13" s="104" t="s">
        <v>60</v>
      </c>
      <c r="G13" s="111" t="s">
        <v>61</v>
      </c>
      <c r="H13" s="99" t="s">
        <v>48</v>
      </c>
      <c r="I13" s="33">
        <v>2210000</v>
      </c>
      <c r="J13" s="90" t="str">
        <f>+J12</f>
        <v>ราคาต่ำสุด</v>
      </c>
      <c r="K13" s="86" t="s">
        <v>59</v>
      </c>
    </row>
    <row r="14" spans="1:11" ht="131.25" x14ac:dyDescent="0.3">
      <c r="A14" s="99">
        <v>6</v>
      </c>
      <c r="B14" s="100" t="s">
        <v>69</v>
      </c>
      <c r="C14" s="94">
        <v>10000000</v>
      </c>
      <c r="D14" s="94">
        <v>9998527</v>
      </c>
      <c r="E14" s="78" t="s">
        <v>35</v>
      </c>
      <c r="F14" s="104" t="s">
        <v>65</v>
      </c>
      <c r="G14" s="111" t="s">
        <v>66</v>
      </c>
      <c r="H14" s="99" t="s">
        <v>67</v>
      </c>
      <c r="I14" s="33">
        <v>9917307</v>
      </c>
      <c r="J14" s="90" t="str">
        <f>+J13</f>
        <v>ราคาต่ำสุด</v>
      </c>
      <c r="K14" s="86" t="s">
        <v>68</v>
      </c>
    </row>
    <row r="15" spans="1:11" s="29" customFormat="1" ht="33" customHeight="1" thickBot="1" x14ac:dyDescent="0.35">
      <c r="A15" s="13"/>
      <c r="B15" s="14"/>
      <c r="C15" s="15"/>
      <c r="D15" s="15"/>
      <c r="E15" s="16"/>
      <c r="F15" s="13"/>
      <c r="G15" s="45"/>
      <c r="H15" s="46"/>
      <c r="I15" s="48">
        <f>SUM(I9:I14)</f>
        <v>35592595.100000001</v>
      </c>
      <c r="J15" s="44"/>
      <c r="K15" s="49"/>
    </row>
    <row r="16" spans="1:11" s="29" customFormat="1" ht="26.1" customHeight="1" thickTop="1" x14ac:dyDescent="0.3">
      <c r="A16" s="13"/>
      <c r="B16" s="64"/>
      <c r="C16" s="15"/>
      <c r="D16" s="15"/>
      <c r="E16" s="16"/>
      <c r="F16" s="14"/>
      <c r="G16" s="17"/>
      <c r="H16" s="13"/>
      <c r="I16" s="17"/>
      <c r="J16" s="27"/>
      <c r="K16" s="63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 x14ac:dyDescent="0.3">
      <c r="A19" s="13"/>
      <c r="B19" s="14"/>
      <c r="C19" s="15"/>
      <c r="D19" s="15"/>
      <c r="E19" s="16"/>
      <c r="F19" s="65"/>
      <c r="G19" s="17"/>
      <c r="H19" s="65"/>
      <c r="I19" s="15"/>
      <c r="J19" s="27"/>
      <c r="K19" s="63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ht="33" customHeight="1" x14ac:dyDescent="0.3">
      <c r="A24" s="13"/>
      <c r="B24" s="26"/>
      <c r="C24" s="15"/>
      <c r="D24" s="15"/>
      <c r="E24" s="16"/>
      <c r="F24" s="14"/>
      <c r="G24" s="17"/>
      <c r="H24" s="13"/>
      <c r="I24" s="17"/>
      <c r="J24" s="27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K25"/>
  <sheetViews>
    <sheetView showRuler="0" view="pageBreakPreview" zoomScaleSheetLayoutView="100" workbookViewId="0">
      <selection activeCell="B9" sqref="B9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4.85546875" style="7" customWidth="1"/>
    <col min="4" max="4" width="13.5703125" style="7" bestFit="1" customWidth="1"/>
    <col min="5" max="5" width="9.42578125" style="7" customWidth="1"/>
    <col min="6" max="6" width="22" style="8" customWidth="1"/>
    <col min="7" max="7" width="15.140625" style="7" customWidth="1"/>
    <col min="8" max="8" width="22.140625" style="7" customWidth="1"/>
    <col min="9" max="9" width="13.140625" style="7" customWidth="1"/>
    <col min="10" max="10" width="9.5703125" style="7" customWidth="1"/>
    <col min="11" max="11" width="34.8554687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2" t="str">
        <f>+วิธีเฉพาะเจาะจง!A2</f>
        <v>สรุปผลการดำเนินการจัดซื้อจัดจ้างในรอบเดือนพฤศจิกายน 2564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s="6" customForma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6" customFormat="1" x14ac:dyDescent="0.2">
      <c r="A4" s="122" t="str">
        <f>+วิธีเฉพาะเจาะจง!A4</f>
        <v>วันที่ 1-30 พฤศจิกายน พ.ศ.2564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3" t="s">
        <v>15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1" ht="59.25" customHeight="1" x14ac:dyDescent="0.3">
      <c r="A8" s="125"/>
      <c r="B8" s="121"/>
      <c r="C8" s="127"/>
      <c r="D8" s="125"/>
      <c r="E8" s="121"/>
      <c r="F8" s="9" t="s">
        <v>6</v>
      </c>
      <c r="G8" s="10" t="s">
        <v>7</v>
      </c>
      <c r="H8" s="9" t="s">
        <v>8</v>
      </c>
      <c r="I8" s="10" t="s">
        <v>9</v>
      </c>
      <c r="J8" s="125"/>
      <c r="K8" s="127"/>
    </row>
    <row r="9" spans="1:11" ht="101.25" customHeight="1" x14ac:dyDescent="0.3">
      <c r="A9" s="70">
        <v>1</v>
      </c>
      <c r="B9" s="92" t="s">
        <v>71</v>
      </c>
      <c r="C9" s="83">
        <v>4900000</v>
      </c>
      <c r="D9" s="82">
        <v>3038139.81</v>
      </c>
      <c r="E9" s="77" t="s">
        <v>62</v>
      </c>
      <c r="F9" s="88" t="s">
        <v>63</v>
      </c>
      <c r="G9" s="87">
        <v>3007758.41</v>
      </c>
      <c r="H9" s="88" t="str">
        <f>+F9</f>
        <v>บริษัท ยูเอชเอ็ม จำกัด</v>
      </c>
      <c r="I9" s="66">
        <v>3005604.32</v>
      </c>
      <c r="J9" s="91" t="s">
        <v>57</v>
      </c>
      <c r="K9" s="73" t="s">
        <v>64</v>
      </c>
    </row>
    <row r="10" spans="1:11" ht="81" customHeight="1" x14ac:dyDescent="0.3">
      <c r="A10" s="70">
        <v>2</v>
      </c>
      <c r="B10" s="81"/>
      <c r="C10" s="83"/>
      <c r="D10" s="82"/>
      <c r="E10" s="75"/>
      <c r="F10" s="88"/>
      <c r="G10" s="87"/>
      <c r="H10" s="88"/>
      <c r="I10" s="95"/>
      <c r="J10" s="89"/>
      <c r="K10" s="73"/>
    </row>
    <row r="11" spans="1:11" ht="60.75" customHeight="1" x14ac:dyDescent="0.3">
      <c r="A11" s="70">
        <v>3</v>
      </c>
      <c r="B11" s="81"/>
      <c r="C11" s="82"/>
      <c r="D11" s="83"/>
      <c r="E11" s="77"/>
      <c r="F11" s="84"/>
      <c r="G11" s="80"/>
      <c r="H11" s="84"/>
      <c r="I11" s="85"/>
      <c r="J11" s="77"/>
      <c r="K11" s="86"/>
    </row>
    <row r="12" spans="1:11" ht="39" hidden="1" customHeight="1" x14ac:dyDescent="0.3">
      <c r="A12" s="70">
        <v>3</v>
      </c>
      <c r="B12" s="71"/>
      <c r="C12" s="75"/>
      <c r="D12" s="75"/>
      <c r="E12" s="74"/>
      <c r="F12" s="70"/>
      <c r="G12" s="76"/>
      <c r="H12" s="70"/>
      <c r="I12" s="76"/>
      <c r="J12" s="72"/>
      <c r="K12" s="73"/>
    </row>
    <row r="13" spans="1:11" ht="39" hidden="1" customHeight="1" x14ac:dyDescent="0.3">
      <c r="A13" s="70">
        <v>4</v>
      </c>
      <c r="B13" s="71"/>
      <c r="C13" s="75"/>
      <c r="D13" s="75"/>
      <c r="E13" s="74"/>
      <c r="F13" s="70"/>
      <c r="G13" s="76"/>
      <c r="H13" s="70"/>
      <c r="I13" s="76"/>
      <c r="J13" s="72"/>
      <c r="K13" s="73"/>
    </row>
    <row r="14" spans="1:11" ht="39" hidden="1" customHeight="1" x14ac:dyDescent="0.3">
      <c r="A14" s="70">
        <v>5</v>
      </c>
      <c r="B14" s="71"/>
      <c r="C14" s="75"/>
      <c r="D14" s="75"/>
      <c r="E14" s="74"/>
      <c r="F14" s="70"/>
      <c r="G14" s="76"/>
      <c r="H14" s="70"/>
      <c r="I14" s="76"/>
      <c r="J14" s="72"/>
      <c r="K14" s="73"/>
    </row>
    <row r="15" spans="1:11" s="29" customFormat="1" ht="33" customHeight="1" thickBot="1" x14ac:dyDescent="0.35">
      <c r="A15" s="13"/>
      <c r="B15" s="14"/>
      <c r="C15" s="15"/>
      <c r="D15" s="15"/>
      <c r="E15" s="16"/>
      <c r="F15" s="13"/>
      <c r="G15" s="45"/>
      <c r="H15" s="46"/>
      <c r="I15" s="79">
        <f>SUM(I9:I14)</f>
        <v>3005604.32</v>
      </c>
      <c r="J15" s="44"/>
      <c r="K15" s="49"/>
    </row>
    <row r="16" spans="1:11" s="29" customFormat="1" ht="26.1" customHeight="1" thickTop="1" x14ac:dyDescent="0.3">
      <c r="A16" s="13"/>
      <c r="B16" s="64"/>
      <c r="C16" s="15"/>
      <c r="D16" s="15"/>
      <c r="E16" s="16"/>
      <c r="F16" s="14"/>
      <c r="G16" s="17"/>
      <c r="H16" s="13"/>
      <c r="I16" s="17"/>
      <c r="J16" s="27"/>
      <c r="K16" s="63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 x14ac:dyDescent="0.3">
      <c r="A19" s="13"/>
      <c r="B19" s="14"/>
      <c r="C19" s="15"/>
      <c r="D19" s="15"/>
      <c r="E19" s="16"/>
      <c r="F19" s="65"/>
      <c r="G19" s="17"/>
      <c r="H19" s="65"/>
      <c r="I19" s="15"/>
      <c r="J19" s="27"/>
      <c r="K19" s="63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ht="33" customHeight="1" x14ac:dyDescent="0.3">
      <c r="A24" s="13"/>
      <c r="B24" s="26"/>
      <c r="C24" s="15"/>
      <c r="D24" s="15"/>
      <c r="E24" s="16"/>
      <c r="F24" s="14"/>
      <c r="G24" s="17"/>
      <c r="H24" s="13"/>
      <c r="I24" s="17"/>
      <c r="J24" s="27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อรวิมล จันทะดวง</cp:lastModifiedBy>
  <cp:lastPrinted>2021-12-01T07:04:07Z</cp:lastPrinted>
  <dcterms:created xsi:type="dcterms:W3CDTF">2012-03-11T08:00:11Z</dcterms:created>
  <dcterms:modified xsi:type="dcterms:W3CDTF">2021-12-01T07:04:16Z</dcterms:modified>
</cp:coreProperties>
</file>