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3C16DB10-0695-4E11-91A3-8DF8C97476DC}" xr6:coauthVersionLast="36" xr6:coauthVersionMax="36" xr10:uidLastSave="{00000000-0000-0000-0000-000000000000}"/>
  <bookViews>
    <workbookView xWindow="0" yWindow="0" windowWidth="28800" windowHeight="12225" xr2:uid="{F78D7C43-E02C-448E-B416-C2C7BB93E459}"/>
  </bookViews>
  <sheets>
    <sheet name="ส.ค.66(เจาะจง) " sheetId="2" r:id="rId1"/>
    <sheet name="ส.ค.66(e-bid)" sheetId="3" r:id="rId2"/>
    <sheet name="ส.ค.66(คัดเลือก) " sheetId="4" r:id="rId3"/>
    <sheet name="Sheet1" sheetId="1" r:id="rId4"/>
  </sheets>
  <definedNames>
    <definedName name="_xlnm.Print_Area" localSheetId="0">'ส.ค.66(เจาะจง) '!$A$1:$K$26</definedName>
    <definedName name="_xlnm.Print_Titles" localSheetId="1">'ส.ค.66(e-bid)'!$1:$9</definedName>
    <definedName name="_xlnm.Print_Titles" localSheetId="2">'ส.ค.66(คัดเลือก) '!$1:$9</definedName>
    <definedName name="_xlnm.Print_Titles" localSheetId="0">'ส.ค.66(เจาะจง)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H10" i="3"/>
  <c r="I24" i="2"/>
  <c r="H24" i="2"/>
  <c r="I23" i="2"/>
  <c r="H23" i="2"/>
  <c r="I22" i="2"/>
  <c r="I25" i="2" s="1"/>
  <c r="H22" i="2"/>
  <c r="I21" i="2"/>
  <c r="H21" i="2"/>
  <c r="D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H3" i="1" l="1"/>
  <c r="H2" i="1"/>
  <c r="E3" i="1"/>
  <c r="D3" i="1"/>
  <c r="D2" i="1"/>
  <c r="E2" i="1" s="1"/>
</calcChain>
</file>

<file path=xl/sharedStrings.xml><?xml version="1.0" encoding="utf-8"?>
<sst xmlns="http://schemas.openxmlformats.org/spreadsheetml/2006/main" count="150" uniqueCount="86">
  <si>
    <t xml:space="preserve">แบบ สขร.1 </t>
  </si>
  <si>
    <t>สรุปผลการดำเนินการจัดซื้อจัดจ้างในรอบเดือน สิงหาคม 2566</t>
  </si>
  <si>
    <t>สำนักงานประปาสาขาสมุทรปราการ การประปานครหลวง</t>
  </si>
  <si>
    <t>วันที่ 1 กันยายน 2566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</si>
  <si>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</si>
  <si>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</si>
  <si>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</si>
  <si>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</si>
  <si>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</si>
  <si>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</si>
  <si>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</si>
  <si>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</si>
  <si>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</si>
  <si>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</si>
  <si>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</si>
  <si>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</si>
  <si>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</si>
  <si>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</si>
  <si>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ซื้ออุปกรณ์ป้องกันส่วนบุคคล </t>
  </si>
  <si>
    <t>เจาะจง</t>
  </si>
  <si>
    <t>บริษัท ซีพีแอล กรุ๊ป จำกัด (มหาชน)</t>
  </si>
  <si>
    <t>ราคาเหมาะสม</t>
  </si>
  <si>
    <t>เลขที่ 3300060480
วันที่ 3 สิงหาคม 2566 
สกล.สสป.860/2566</t>
  </si>
  <si>
    <t xml:space="preserve"> จ้างงานก่อสร้างวางท่อประปาและงานที่เกี่ยวข้อง บริเวณ โครงการ Centro เทพารักษ์ เฟส 4.0 ถ.บางพลี-ตำหรุ ต.บางพลีใหญ่ อ.บางพลี จ.สมุทรปราการ </t>
  </si>
  <si>
    <t>บริษัท เล็กเรียงโต จำกัด</t>
  </si>
  <si>
    <t>เลขที่ 3300060571
วันที่ 9 สิงหาคม 2566 
วธ17-81-66</t>
  </si>
  <si>
    <t>จ้างงานก่อสร้างวางท่อประปาและงานที่เกี่ยวข้อง บริเวณ 
โครงการ สราญสิริ ศรีนครินทร์-แพรกษา (เฟสที่ 1) ต.บางเมือง 
อ.เมือง จ.สมุทรปราการ </t>
  </si>
  <si>
    <t>บริษัท สายน้ำ คอนสตรัคชั่น จำกัด</t>
  </si>
  <si>
    <t>เลขที่ 3300060586
วันที่ 10 สิงหาคม 2566 
วธ17-83-66</t>
  </si>
  <si>
    <t>จ้างงานก่อสร้างวางท่อประปาและงานที่เกี่ยวข้อง บริเวณ 
โครงการอณาสิริ ศรีนครินทร์-แพรกษา 1 (เฟสที่ 4) ต.บางเมือง 
อ.เมืองฯ จ.สมุทรปราการ</t>
  </si>
  <si>
    <t>เลขที่ 3300060587
วันที่ 10 สิงหาคม 2566 
วธ17-84-66</t>
  </si>
  <si>
    <t>จ้างงานก่อสร้างวางท่อประปาและงานที่เกี่ยวข้อง บริเวณ โครงการ บริทาเนีย บางนา-เทพารักษ์ เฟส 1.0 ถนนเทพารักษ์ ต.บางเพรียง อ.บางบ่อ จ.สมุทรปราการ </t>
  </si>
  <si>
    <t>หจก. กิตติบดี การช่าง</t>
  </si>
  <si>
    <t>เลขที่ 3300060588
วันที่ 10 สิงหาคม 2566 
วธ17-85-66</t>
  </si>
  <si>
    <t>จ้างงานปรับปรุงระบบเมนไฟฟ้าใต้ดินอาคาร สสป.</t>
  </si>
  <si>
    <t>บริษัท พี.เอส.เอส คอมมูนิเคชั่นแอนด์ ซัพพลาย จำกัด</t>
  </si>
  <si>
    <t>เลขที่ 3300060601
วันที่ 15 สิงหาคม 2566 
สกล.สสป.906/2566</t>
  </si>
  <si>
    <t>จ้างงานก่อสร้างวางท่อประปาและงานที่เกี่ยวข้อง บริเวณ โครงการ แอลฟาบางนา กม.19 ต.บางปลา อ.บางพลี จ.สมุทรปราการ</t>
  </si>
  <si>
    <t>ห้างหุ้นส่วนจำกัด การประปานานา</t>
  </si>
  <si>
    <t>เลขที่ 3300060621
วันที่ 15 สิงหาคม 2566 
วธ17-86-66</t>
  </si>
  <si>
    <t>ซื้อกิ๊ฟเซ็ท </t>
  </si>
  <si>
    <t>บริษัท กิ๊ฟ  เคบิน  จำกัด</t>
  </si>
  <si>
    <t>เลขที่ 3300060669
วันที่ 17 สิงหาคม 2566 
สบก.สสป.144/2566</t>
  </si>
  <si>
    <t>จ้างงานก่อสร้างวางท่อประปาขยายเขตการจำหน่ายน้ำให้เต็มพื้นที่ทั่วชุมชนเมือง บริเวณ โครงการ ซ.โชติศิริ พุ่มโมรา หมู่ที่ 3 
ถ.ลาดหวาย ต.บางเพรียง อ.บางบ่อ จ.สมุทรปราการ</t>
  </si>
  <si>
    <t>บริษัท โชควิไลทรัพย์ จำกัด</t>
  </si>
  <si>
    <t>เลขที่ 3300060725
วันที่ 23 สิงหาคม 2566 
MOU17-15-66</t>
  </si>
  <si>
    <t> ซื้อหมอนอิง</t>
  </si>
  <si>
    <t>บริษัท ปามาทอย จำกัด</t>
  </si>
  <si>
    <t>เลขที่ 3300060741
วันที่ 23 สิงหาคม 2566 
สบก.สสป.142/2566</t>
  </si>
  <si>
    <t>จ้างงานก่อสร้างวางท่อประปาและงานที่เกี่ยวข้อง บริเวณ
โครงการ อิคอนเนเจอร์ บางนา กม.26 เฟสที่ 1.3 ต.บางเพรียง 
อ.บางบ่อ จ.สมุทรปราการ</t>
  </si>
  <si>
    <t>หจก. วินิจ กฤษณา ก่อสร้าง</t>
  </si>
  <si>
    <t>เลขที่ 3300060753
วันที่ 24 สิงหาคม 2566 
วธ17-88-66</t>
  </si>
  <si>
    <t xml:space="preserve">จ้างงานก่อสร้างวางท่อประปาและงานที่เกี่ยวข้อง บริเวณ 
โครงการสิวารมณ์ วิลเลจ (สุขุมวิท-บางปู 58) เฟสที่ 4 
ต.ท้ายบ้าน อ.เมืองฯ และ โครงการ ซิตี้เซนส์ บางนา กม.26 
เฟส 1.3 ต.บางเพรียง อ.บางบ่อ จ.สมุทรปราการ </t>
  </si>
  <si>
    <t>ห้างหุ้นส่วนจำกัด เกื้ออุไร</t>
  </si>
  <si>
    <t>เลขที่ 3300060760
วันที่ 24 สิงหาคม 2566 
วธ17-82-66</t>
  </si>
  <si>
    <t>ซื้อกระเป๋าผ้าสปันบอนด์ 75 แกรม</t>
  </si>
  <si>
    <t>บริษัท เอ็นซี คลาวส์คอม จำกัด</t>
  </si>
  <si>
    <t>เลขที่ 3300060807
วันที่ 29 สิงหาคม 2566 
สบก.สสป.168/2566</t>
  </si>
  <si>
    <t>ซื้อสื่อประชาสัมพันธ์ Backdrop</t>
  </si>
  <si>
    <t>บริษัท ทำถูก จำกัด</t>
  </si>
  <si>
    <t>เลขที่ 3300060813
วันที่ 29 สิงหาคม 2566 
สบก.สสป.170/2566</t>
  </si>
  <si>
    <t>กระเป๋าเป้พับได้, ขวดน้ำพร้อมสายคล้องคอ, แก้วสแตนเลส</t>
  </si>
  <si>
    <t>ห้างหุ้นส่วนจำกัด ห่อทรัพย์</t>
  </si>
  <si>
    <t>เลขที่ 3300060851
วันที่ 31 สิงหาคม 2566 
สบก.สสป.169/2566</t>
  </si>
  <si>
    <t>วิธี e-bidding</t>
  </si>
  <si>
    <t>เลขที่และวันที่ของสัญญาหรือข้อตกลงในการซื้อหรือจ้าง</t>
  </si>
  <si>
    <t xml:space="preserve">ประกวดราคาจ้างก่อสร้างงานจ้างซ่อมท่อประปาแตกรั่ว พร้อมงานที่เกี่ยวข้อง พื้นที่สำนักงานประปาสาขาสมุทรปราการ (โซน 02 ถึงโซน 07 ยกเว้นโซน 06) </t>
  </si>
  <si>
    <t>e-bidding</t>
  </si>
  <si>
    <t>ห้างหุ้นส่วนจำกัด ชัยอนันต์การช่าง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</si>
  <si>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</si>
  <si>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3300060676
วันที่ 18 สิงหาคม 2566
สสป.(ซท) 4-2566</t>
  </si>
  <si>
    <t>วิธีคัดเลือก</t>
  </si>
  <si>
    <t>จ้างงานจ้างก่อสร้างวางท่อประปาขยายเขตการจำหน่ายน้ำให้เต็มพื้นที่ทั่วชุมชนเมือง โครงการ 
ถ.สายหลังศาลพ่อเสือ ต.บางปลา อ.บางพลี 
จ.สมุทรปราการ</t>
  </si>
  <si>
    <t>คัดเลือก</t>
  </si>
  <si>
    <t>ห้างหุ้นส่วนจำกัด ปิยชาติ คอนสตรัคชั่น</t>
  </si>
  <si>
    <t>ราคาต่ำสุด</t>
  </si>
  <si>
    <t>เลขที่ 3300060685
วันที่ 18 สิงหาคม 2566
MOU17-14-66</t>
  </si>
  <si>
    <t>บริษัท ไทคูนวณิชย์ จำกัด</t>
  </si>
  <si>
    <t xml:space="preserve">5,568,000.00	</t>
  </si>
  <si>
    <t xml:space="preserve">5,200,000.00	</t>
  </si>
  <si>
    <t>บริษัท เจริญพาณิชย์การช่าง จำกัด</t>
  </si>
  <si>
    <t xml:space="preserve">5,500,000.00	</t>
  </si>
  <si>
    <t>ห้างหุ้นส่วนจำกัดวินิจ กฤษณา ก่อสร้าง</t>
  </si>
  <si>
    <t xml:space="preserve">5,210,000.00	</t>
  </si>
  <si>
    <t>บริษัท สุทธิพร การโยธา จำกัด</t>
  </si>
  <si>
    <t xml:space="preserve">4,980,000.00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</si>
</sst>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212529"/>
      <name val="TH Sarabun New"/>
      <family val="2"/>
    </font>
    <font>
      <b/>
      <u val="singleAccounting"/>
      <sz val="16"/>
      <name val="TH Sarabun New"/>
      <family val="2"/>
    </font>
    <font>
      <sz val="16"/>
      <color rgb="FF212529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left" vertical="center" wrapText="1" shrinkToFit="1"/>
    </xf>
    <xf numFmtId="4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3" fontId="3" fillId="0" borderId="2" xfId="2" applyFont="1" applyFill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left" vertical="center" wrapText="1" shrinkToFit="1"/>
    </xf>
    <xf numFmtId="43" fontId="3" fillId="0" borderId="10" xfId="2" applyFont="1" applyFill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 shrinkToFit="1"/>
    </xf>
    <xf numFmtId="43" fontId="5" fillId="0" borderId="10" xfId="2" applyFont="1" applyBorder="1" applyAlignment="1">
      <alignment horizontal="center" vertical="center" wrapText="1" shrinkToFit="1"/>
    </xf>
    <xf numFmtId="1" fontId="2" fillId="0" borderId="10" xfId="1" applyNumberFormat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2" fillId="2" borderId="0" xfId="1" applyFont="1" applyFill="1" applyAlignment="1">
      <alignment horizontal="left" vertical="center" shrinkToFit="1"/>
    </xf>
    <xf numFmtId="43" fontId="2" fillId="2" borderId="0" xfId="2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43" fontId="2" fillId="0" borderId="0" xfId="2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vertical="center" shrinkToFit="1"/>
    </xf>
    <xf numFmtId="0" fontId="2" fillId="0" borderId="10" xfId="1" applyFont="1" applyBorder="1" applyAlignment="1">
      <alignment vertical="center" wrapText="1" shrinkToFit="1"/>
    </xf>
    <xf numFmtId="4" fontId="6" fillId="0" borderId="10" xfId="1" applyNumberFormat="1" applyFont="1" applyBorder="1" applyAlignment="1">
      <alignment vertical="center"/>
    </xf>
    <xf numFmtId="0" fontId="5" fillId="0" borderId="10" xfId="1" applyFont="1" applyBorder="1" applyAlignment="1">
      <alignment horizontal="center" vertical="center" wrapText="1"/>
    </xf>
    <xf numFmtId="4" fontId="7" fillId="3" borderId="10" xfId="1" applyNumberFormat="1" applyFont="1" applyFill="1" applyBorder="1" applyAlignment="1">
      <alignment horizontal="right" vertical="center" wrapText="1"/>
    </xf>
    <xf numFmtId="0" fontId="5" fillId="0" borderId="10" xfId="1" applyFont="1" applyBorder="1" applyAlignment="1">
      <alignment vertical="center" wrapText="1"/>
    </xf>
    <xf numFmtId="43" fontId="5" fillId="0" borderId="10" xfId="2" applyFont="1" applyBorder="1" applyAlignment="1">
      <alignment vertical="center" wrapText="1" shrinkToFit="1"/>
    </xf>
    <xf numFmtId="1" fontId="2" fillId="0" borderId="10" xfId="1" applyNumberFormat="1" applyFont="1" applyBorder="1" applyAlignment="1">
      <alignment vertical="center" wrapText="1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 wrapText="1" shrinkToFit="1"/>
    </xf>
    <xf numFmtId="4" fontId="6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4" fontId="7" fillId="0" borderId="0" xfId="1" applyNumberFormat="1" applyFont="1"/>
    <xf numFmtId="0" fontId="5" fillId="0" borderId="0" xfId="1" applyFont="1" applyAlignment="1">
      <alignment vertical="center" wrapText="1"/>
    </xf>
    <xf numFmtId="43" fontId="5" fillId="0" borderId="0" xfId="2" applyFont="1" applyBorder="1" applyAlignment="1">
      <alignment vertical="center" wrapText="1" shrinkToFit="1"/>
    </xf>
    <xf numFmtId="1" fontId="2" fillId="0" borderId="0" xfId="1" applyNumberFormat="1" applyFont="1" applyAlignment="1">
      <alignment vertical="center" wrapText="1" shrinkToFit="1"/>
    </xf>
    <xf numFmtId="4" fontId="7" fillId="3" borderId="0" xfId="1" applyNumberFormat="1" applyFont="1" applyFill="1" applyAlignment="1">
      <alignment horizontal="right" vertical="center" wrapText="1"/>
    </xf>
    <xf numFmtId="43" fontId="8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 wrapText="1" shrinkToFit="1"/>
    </xf>
    <xf numFmtId="4" fontId="6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vertical="center" shrinkToFit="1"/>
    </xf>
    <xf numFmtId="43" fontId="8" fillId="0" borderId="0" xfId="1" applyNumberFormat="1" applyFont="1" applyAlignment="1">
      <alignment horizontal="center" vertical="center"/>
    </xf>
    <xf numFmtId="43" fontId="5" fillId="0" borderId="6" xfId="2" applyFont="1" applyBorder="1" applyAlignment="1">
      <alignment horizontal="center" vertical="center" wrapText="1" shrinkToFit="1"/>
    </xf>
    <xf numFmtId="4" fontId="9" fillId="0" borderId="6" xfId="1" applyNumberFormat="1" applyFont="1" applyBorder="1" applyAlignment="1">
      <alignment horizontal="center"/>
    </xf>
    <xf numFmtId="0" fontId="2" fillId="0" borderId="2" xfId="1" applyFont="1" applyBorder="1" applyAlignment="1">
      <alignment vertical="center" shrinkToFit="1"/>
    </xf>
    <xf numFmtId="0" fontId="9" fillId="0" borderId="6" xfId="1" applyFont="1" applyBorder="1" applyAlignment="1">
      <alignment horizontal="left" vertical="center"/>
    </xf>
    <xf numFmtId="4" fontId="9" fillId="3" borderId="6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center" vertical="center" shrinkToFit="1"/>
    </xf>
    <xf numFmtId="43" fontId="3" fillId="0" borderId="2" xfId="2" applyFont="1" applyFill="1" applyBorder="1" applyAlignment="1">
      <alignment horizontal="center" vertical="center" shrinkToFit="1"/>
    </xf>
    <xf numFmtId="43" fontId="3" fillId="0" borderId="2" xfId="2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43" fontId="3" fillId="0" borderId="3" xfId="2" applyFont="1" applyFill="1" applyBorder="1" applyAlignment="1">
      <alignment horizontal="center" vertical="center" wrapText="1" shrinkToFit="1"/>
    </xf>
    <xf numFmtId="43" fontId="3" fillId="0" borderId="6" xfId="2" applyFont="1" applyFill="1" applyBorder="1" applyAlignment="1">
      <alignment horizontal="center" vertical="center" wrapText="1" shrinkToFit="1"/>
    </xf>
    <xf numFmtId="43" fontId="3" fillId="0" borderId="9" xfId="2" applyFont="1" applyFill="1" applyBorder="1" applyAlignment="1">
      <alignment horizontal="center" vertical="center" wrapText="1" shrinkToFit="1"/>
    </xf>
    <xf numFmtId="43" fontId="5" fillId="0" borderId="2" xfId="2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wrapText="1" shrinkToFit="1"/>
    </xf>
    <xf numFmtId="1" fontId="2" fillId="0" borderId="2" xfId="1" applyNumberFormat="1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left" vertical="center" wrapText="1" shrinkToFit="1"/>
    </xf>
    <xf numFmtId="0" fontId="2" fillId="0" borderId="0" xfId="1" applyFont="1" applyAlignment="1">
      <alignment horizontal="center" shrinkToFit="1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43" fontId="5" fillId="0" borderId="3" xfId="2" applyFont="1" applyBorder="1" applyAlignment="1">
      <alignment horizontal="center" vertical="center" wrapText="1" shrinkToFit="1"/>
    </xf>
    <xf numFmtId="43" fontId="5" fillId="0" borderId="6" xfId="2" applyFont="1" applyBorder="1" applyAlignment="1">
      <alignment horizontal="center" vertical="center" wrapText="1" shrinkToFit="1"/>
    </xf>
    <xf numFmtId="43" fontId="5" fillId="0" borderId="9" xfId="2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2" fillId="0" borderId="9" xfId="1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left" vertical="center" wrapText="1" shrinkToFit="1"/>
    </xf>
    <xf numFmtId="0" fontId="2" fillId="0" borderId="6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</cellXfs>
  <cellStyles count="3">
    <cellStyle name="Comma 2" xfId="2" xr:uid="{9647B234-F0A0-4073-B96C-4950A87326B4}"/>
    <cellStyle name="Normal" xfId="0" builtinId="0"/>
    <cellStyle name="Normal 2" xfId="1" xr:uid="{3D56DFA3-E475-4B82-909C-1992A9163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F66C42-0E2F-4D48-814C-22AAD239E11C}"/>
            </a:ext>
          </a:extLst>
        </xdr:cNvPr>
        <xdr:cNvSpPr txBox="1"/>
      </xdr:nvSpPr>
      <xdr:spPr>
        <a:xfrm>
          <a:off x="0" y="21078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62BD3D0-DA24-44E2-B9BB-B07E65AFD60B}"/>
            </a:ext>
          </a:extLst>
        </xdr:cNvPr>
        <xdr:cNvSpPr txBox="1"/>
      </xdr:nvSpPr>
      <xdr:spPr>
        <a:xfrm>
          <a:off x="0" y="21078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9BD46F8-2934-460A-A18B-D83FD60184C9}"/>
            </a:ext>
          </a:extLst>
        </xdr:cNvPr>
        <xdr:cNvSpPr txBox="1"/>
      </xdr:nvSpPr>
      <xdr:spPr>
        <a:xfrm>
          <a:off x="0" y="21078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883124A-340B-4B76-825D-EDC630B2AC87}"/>
            </a:ext>
          </a:extLst>
        </xdr:cNvPr>
        <xdr:cNvSpPr txBox="1"/>
      </xdr:nvSpPr>
      <xdr:spPr>
        <a:xfrm>
          <a:off x="0" y="207740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51EA17-36E3-4ED7-8D62-4243085BBF16}"/>
            </a:ext>
          </a:extLst>
        </xdr:cNvPr>
        <xdr:cNvSpPr txBox="1"/>
      </xdr:nvSpPr>
      <xdr:spPr>
        <a:xfrm>
          <a:off x="0" y="207740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4901570-4F87-419A-90B9-4C6B239B5353}"/>
            </a:ext>
          </a:extLst>
        </xdr:cNvPr>
        <xdr:cNvSpPr txBox="1"/>
      </xdr:nvSpPr>
      <xdr:spPr>
        <a:xfrm>
          <a:off x="0" y="207740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57EBF17-8985-4B23-80C8-82AD951F6EB6}"/>
            </a:ext>
          </a:extLst>
        </xdr:cNvPr>
        <xdr:cNvSpPr txBox="1"/>
      </xdr:nvSpPr>
      <xdr:spPr>
        <a:xfrm>
          <a:off x="0" y="20469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1D638763-AFE7-483A-AD67-F8891559FDDE}"/>
            </a:ext>
          </a:extLst>
        </xdr:cNvPr>
        <xdr:cNvSpPr txBox="1"/>
      </xdr:nvSpPr>
      <xdr:spPr>
        <a:xfrm>
          <a:off x="0" y="20469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90EAAF82-3943-4319-ACAF-A45E524E9D54}"/>
            </a:ext>
          </a:extLst>
        </xdr:cNvPr>
        <xdr:cNvSpPr txBox="1"/>
      </xdr:nvSpPr>
      <xdr:spPr>
        <a:xfrm>
          <a:off x="0" y="20469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3F0173-3D9A-4421-8D28-B33CF214B984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F7EB62-2595-4E47-A27E-0CFE0ADE5F9B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AEEB98-E51C-47AE-BF32-EF4281FCEDA7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8F31E79-BFD2-4405-8E53-B0B9ADBEE000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BAEDA8-4E73-413B-A404-AD69A8A1B808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90DAB8C-0335-4E81-9A1E-2CA77D52E3AB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0982A68-FB70-4A9C-9F18-7CC05D6E03EC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C17B20C1-B840-40EE-B639-CE90D2E2041E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F54D863A-D071-4B0A-A61E-B44126AFA228}"/>
            </a:ext>
          </a:extLst>
        </xdr:cNvPr>
        <xdr:cNvSpPr txBox="1"/>
      </xdr:nvSpPr>
      <xdr:spPr>
        <a:xfrm>
          <a:off x="0" y="7353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AB6467-3577-4003-882B-D321F0BF7EA0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03440D-B3E1-4FDA-9AAE-7D37D117B59C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0221347-6888-4AB8-9474-EEC5C52130A4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90361D5-467E-4888-924C-D33A33277296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922A680-99E2-4F4E-862A-35C6A37F0D22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3C28D4-E885-428F-9633-41553E7A9591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AF1F6641-5FCA-4CA0-9FFD-97475701DAA7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D4E94509-C12E-45E1-A2ED-3A2F3DF3D936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29648C27-E8A5-4FF1-9757-DC8A000F09A1}"/>
            </a:ext>
          </a:extLst>
        </xdr:cNvPr>
        <xdr:cNvSpPr txBox="1"/>
      </xdr:nvSpPr>
      <xdr:spPr>
        <a:xfrm>
          <a:off x="0" y="9448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D740-82CF-40AA-BD83-02F5BBB60402}">
  <sheetPr>
    <tabColor rgb="FF00B0F0"/>
    <pageSetUpPr fitToPage="1"/>
  </sheetPr>
  <dimension ref="A1:L25"/>
  <sheetViews>
    <sheetView tabSelected="1" view="pageBreakPreview" zoomScaleSheetLayoutView="100" workbookViewId="0">
      <selection activeCell="K24" sqref="K24"/>
    </sheetView>
  </sheetViews>
  <sheetFormatPr defaultColWidth="9.125" defaultRowHeight="24" x14ac:dyDescent="0.2"/>
  <cols>
    <col min="1" max="1" width="6.375" style="21" bestFit="1" customWidth="1"/>
    <col min="2" max="2" width="56.625" style="22" customWidth="1"/>
    <col min="3" max="3" width="21.25" style="23" customWidth="1"/>
    <col min="4" max="4" width="18" style="21" bestFit="1" customWidth="1"/>
    <col min="5" max="5" width="13.375" style="21" customWidth="1"/>
    <col min="6" max="6" width="47.75" style="21" bestFit="1" customWidth="1"/>
    <col min="7" max="7" width="20.25" style="23" bestFit="1" customWidth="1"/>
    <col min="8" max="8" width="47.75" style="24" bestFit="1" customWidth="1"/>
    <col min="9" max="9" width="27.125" style="25" bestFit="1" customWidth="1"/>
    <col min="10" max="10" width="16.375" style="1" bestFit="1" customWidth="1"/>
    <col min="11" max="11" width="31.125" style="1" customWidth="1"/>
    <col min="12" max="16384" width="9.125" style="1"/>
  </cols>
  <sheetData>
    <row r="1" spans="1:12" ht="27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1.9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s="2" customFormat="1" ht="21.9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1"/>
    </row>
    <row r="4" spans="1:12" ht="21.95" customHeight="1" x14ac:dyDescent="0.2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2" ht="26.25" customHeight="1" x14ac:dyDescent="0.2">
      <c r="A5" s="68" t="s">
        <v>4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2" ht="18" customHeight="1" x14ac:dyDescent="0.2">
      <c r="A6" s="59" t="s">
        <v>5</v>
      </c>
      <c r="B6" s="70" t="s">
        <v>6</v>
      </c>
      <c r="C6" s="73" t="s">
        <v>7</v>
      </c>
      <c r="D6" s="73" t="s">
        <v>8</v>
      </c>
      <c r="E6" s="60" t="s">
        <v>9</v>
      </c>
      <c r="F6" s="55" t="s">
        <v>10</v>
      </c>
      <c r="G6" s="56"/>
      <c r="H6" s="59" t="s">
        <v>11</v>
      </c>
      <c r="I6" s="59"/>
      <c r="J6" s="60" t="s">
        <v>12</v>
      </c>
      <c r="K6" s="59" t="s">
        <v>13</v>
      </c>
    </row>
    <row r="7" spans="1:12" ht="18.600000000000001" customHeight="1" x14ac:dyDescent="0.2">
      <c r="A7" s="59"/>
      <c r="B7" s="71"/>
      <c r="C7" s="74"/>
      <c r="D7" s="74"/>
      <c r="E7" s="61"/>
      <c r="F7" s="57"/>
      <c r="G7" s="58"/>
      <c r="H7" s="59"/>
      <c r="I7" s="59"/>
      <c r="J7" s="61"/>
      <c r="K7" s="59"/>
    </row>
    <row r="8" spans="1:12" ht="18" customHeight="1" x14ac:dyDescent="0.2">
      <c r="A8" s="59"/>
      <c r="B8" s="71"/>
      <c r="C8" s="74"/>
      <c r="D8" s="74"/>
      <c r="E8" s="61"/>
      <c r="F8" s="63" t="s">
        <v>14</v>
      </c>
      <c r="G8" s="64" t="s">
        <v>15</v>
      </c>
      <c r="H8" s="59" t="s">
        <v>16</v>
      </c>
      <c r="I8" s="65" t="s">
        <v>17</v>
      </c>
      <c r="J8" s="61"/>
      <c r="K8" s="59"/>
    </row>
    <row r="9" spans="1:12" ht="27" customHeight="1" x14ac:dyDescent="0.2">
      <c r="A9" s="59"/>
      <c r="B9" s="72"/>
      <c r="C9" s="75"/>
      <c r="D9" s="75"/>
      <c r="E9" s="62"/>
      <c r="F9" s="63"/>
      <c r="G9" s="64"/>
      <c r="H9" s="59"/>
      <c r="I9" s="65"/>
      <c r="J9" s="62"/>
      <c r="K9" s="59"/>
    </row>
    <row r="10" spans="1:12" ht="83.25" customHeight="1" x14ac:dyDescent="0.2">
      <c r="A10" s="3">
        <v>1</v>
      </c>
      <c r="B10" s="4" t="s">
        <v>18</v>
      </c>
      <c r="C10" s="5">
        <v>65925.5</v>
      </c>
      <c r="D10" s="5">
        <v>70540.285000000003</v>
      </c>
      <c r="E10" s="3" t="s">
        <v>19</v>
      </c>
      <c r="F10" s="6" t="s">
        <v>20</v>
      </c>
      <c r="G10" s="5">
        <v>70540.285000000003</v>
      </c>
      <c r="H10" s="3" t="str">
        <f>+F10</f>
        <v>บริษัท ซีพีแอล กรุ๊ป จำกัด (มหาชน)</v>
      </c>
      <c r="I10" s="7">
        <f>+G10</f>
        <v>70540.285000000003</v>
      </c>
      <c r="J10" s="8" t="s">
        <v>21</v>
      </c>
      <c r="K10" s="8" t="s">
        <v>22</v>
      </c>
    </row>
    <row r="11" spans="1:12" ht="72" x14ac:dyDescent="0.2">
      <c r="A11" s="3">
        <v>2</v>
      </c>
      <c r="B11" s="9" t="s">
        <v>23</v>
      </c>
      <c r="C11" s="5">
        <v>134925.23000000001</v>
      </c>
      <c r="D11" s="5">
        <v>144369.99610000002</v>
      </c>
      <c r="E11" s="3" t="s">
        <v>19</v>
      </c>
      <c r="F11" s="6" t="s">
        <v>24</v>
      </c>
      <c r="G11" s="5">
        <v>137235.0007</v>
      </c>
      <c r="H11" s="3" t="str">
        <f t="shared" ref="H11:I24" si="0">+F11</f>
        <v>บริษัท เล็กเรียงโต จำกัด</v>
      </c>
      <c r="I11" s="7">
        <f t="shared" si="0"/>
        <v>137235.0007</v>
      </c>
      <c r="J11" s="8" t="s">
        <v>21</v>
      </c>
      <c r="K11" s="8" t="s">
        <v>25</v>
      </c>
    </row>
    <row r="12" spans="1:12" ht="91.5" customHeight="1" x14ac:dyDescent="0.2">
      <c r="A12" s="3">
        <v>3</v>
      </c>
      <c r="B12" s="9" t="s">
        <v>26</v>
      </c>
      <c r="C12" s="5">
        <v>412453.27</v>
      </c>
      <c r="D12" s="5">
        <v>441324.99890000001</v>
      </c>
      <c r="E12" s="3" t="s">
        <v>19</v>
      </c>
      <c r="F12" s="6" t="s">
        <v>27</v>
      </c>
      <c r="G12" s="5">
        <v>419297</v>
      </c>
      <c r="H12" s="3" t="str">
        <f t="shared" si="0"/>
        <v>บริษัท สายน้ำ คอนสตรัคชั่น จำกัด</v>
      </c>
      <c r="I12" s="7">
        <f t="shared" si="0"/>
        <v>419297</v>
      </c>
      <c r="J12" s="8" t="s">
        <v>21</v>
      </c>
      <c r="K12" s="8" t="s">
        <v>28</v>
      </c>
    </row>
    <row r="13" spans="1:12" ht="86.25" customHeight="1" x14ac:dyDescent="0.2">
      <c r="A13" s="3">
        <v>4</v>
      </c>
      <c r="B13" s="9" t="s">
        <v>29</v>
      </c>
      <c r="C13" s="5">
        <v>250264.49</v>
      </c>
      <c r="D13" s="5">
        <v>267783.00429999997</v>
      </c>
      <c r="E13" s="3" t="s">
        <v>19</v>
      </c>
      <c r="F13" s="6" t="s">
        <v>24</v>
      </c>
      <c r="G13" s="5">
        <v>254470.0001</v>
      </c>
      <c r="H13" s="3" t="str">
        <f t="shared" si="0"/>
        <v>บริษัท เล็กเรียงโต จำกัด</v>
      </c>
      <c r="I13" s="7">
        <f t="shared" si="0"/>
        <v>254470.0001</v>
      </c>
      <c r="J13" s="8" t="s">
        <v>21</v>
      </c>
      <c r="K13" s="8" t="s">
        <v>30</v>
      </c>
    </row>
    <row r="14" spans="1:12" ht="90" customHeight="1" x14ac:dyDescent="0.2">
      <c r="A14" s="3">
        <v>5</v>
      </c>
      <c r="B14" s="9" t="s">
        <v>31</v>
      </c>
      <c r="C14" s="5">
        <v>428959.81</v>
      </c>
      <c r="D14" s="5">
        <v>458986.99670000002</v>
      </c>
      <c r="E14" s="3" t="s">
        <v>19</v>
      </c>
      <c r="F14" s="6" t="s">
        <v>32</v>
      </c>
      <c r="G14" s="5">
        <v>436082</v>
      </c>
      <c r="H14" s="3" t="str">
        <f t="shared" si="0"/>
        <v>หจก. กิตติบดี การช่าง</v>
      </c>
      <c r="I14" s="7">
        <f t="shared" si="0"/>
        <v>436082</v>
      </c>
      <c r="J14" s="8" t="s">
        <v>21</v>
      </c>
      <c r="K14" s="8" t="s">
        <v>33</v>
      </c>
    </row>
    <row r="15" spans="1:12" ht="74.25" customHeight="1" x14ac:dyDescent="0.2">
      <c r="A15" s="3">
        <v>6</v>
      </c>
      <c r="B15" s="10" t="s">
        <v>34</v>
      </c>
      <c r="C15" s="5">
        <v>459108</v>
      </c>
      <c r="D15" s="5">
        <v>491245.56</v>
      </c>
      <c r="E15" s="3" t="s">
        <v>19</v>
      </c>
      <c r="F15" s="6" t="s">
        <v>35</v>
      </c>
      <c r="G15" s="5">
        <v>489000.00449999998</v>
      </c>
      <c r="H15" s="3" t="str">
        <f t="shared" si="0"/>
        <v>บริษัท พี.เอส.เอส คอมมูนิเคชั่นแอนด์ ซัพพลาย จำกัด</v>
      </c>
      <c r="I15" s="7">
        <f t="shared" si="0"/>
        <v>489000.00449999998</v>
      </c>
      <c r="J15" s="8" t="s">
        <v>21</v>
      </c>
      <c r="K15" s="8" t="s">
        <v>36</v>
      </c>
    </row>
    <row r="16" spans="1:12" ht="99" customHeight="1" x14ac:dyDescent="0.2">
      <c r="A16" s="3">
        <v>7</v>
      </c>
      <c r="B16" s="9" t="s">
        <v>37</v>
      </c>
      <c r="C16" s="5">
        <v>299471.96000000002</v>
      </c>
      <c r="D16" s="5">
        <v>320434.99720000004</v>
      </c>
      <c r="E16" s="3" t="s">
        <v>19</v>
      </c>
      <c r="F16" s="6" t="s">
        <v>38</v>
      </c>
      <c r="G16" s="5">
        <v>306198</v>
      </c>
      <c r="H16" s="3" t="str">
        <f t="shared" si="0"/>
        <v>ห้างหุ้นส่วนจำกัด การประปานานา</v>
      </c>
      <c r="I16" s="7">
        <f t="shared" si="0"/>
        <v>306198</v>
      </c>
      <c r="J16" s="8" t="s">
        <v>21</v>
      </c>
      <c r="K16" s="8" t="s">
        <v>39</v>
      </c>
    </row>
    <row r="17" spans="1:11" ht="99" customHeight="1" x14ac:dyDescent="0.2">
      <c r="A17" s="3">
        <v>8</v>
      </c>
      <c r="B17" s="11" t="s">
        <v>40</v>
      </c>
      <c r="C17" s="5">
        <v>22500</v>
      </c>
      <c r="D17" s="5">
        <v>24075</v>
      </c>
      <c r="E17" s="3" t="s">
        <v>19</v>
      </c>
      <c r="F17" s="6" t="s">
        <v>41</v>
      </c>
      <c r="G17" s="5">
        <v>24075</v>
      </c>
      <c r="H17" s="3" t="str">
        <f t="shared" si="0"/>
        <v>บริษัท กิ๊ฟ  เคบิน  จำกัด</v>
      </c>
      <c r="I17" s="7">
        <f t="shared" si="0"/>
        <v>24075</v>
      </c>
      <c r="J17" s="8" t="s">
        <v>21</v>
      </c>
      <c r="K17" s="8" t="s">
        <v>42</v>
      </c>
    </row>
    <row r="18" spans="1:11" ht="99" customHeight="1" x14ac:dyDescent="0.2">
      <c r="A18" s="3">
        <v>9</v>
      </c>
      <c r="B18" s="9" t="s">
        <v>43</v>
      </c>
      <c r="C18" s="5">
        <v>368005.61</v>
      </c>
      <c r="D18" s="5">
        <v>399766</v>
      </c>
      <c r="E18" s="3" t="s">
        <v>19</v>
      </c>
      <c r="F18" s="12" t="s">
        <v>44</v>
      </c>
      <c r="G18" s="13">
        <v>374236</v>
      </c>
      <c r="H18" s="3" t="str">
        <f t="shared" si="0"/>
        <v>บริษัท โชควิไลทรัพย์ จำกัด</v>
      </c>
      <c r="I18" s="7">
        <f t="shared" si="0"/>
        <v>374236</v>
      </c>
      <c r="J18" s="8" t="s">
        <v>21</v>
      </c>
      <c r="K18" s="8" t="s">
        <v>45</v>
      </c>
    </row>
    <row r="19" spans="1:11" ht="99" customHeight="1" x14ac:dyDescent="0.2">
      <c r="A19" s="3">
        <v>10</v>
      </c>
      <c r="B19" s="9" t="s">
        <v>46</v>
      </c>
      <c r="C19" s="5">
        <v>7200</v>
      </c>
      <c r="D19" s="5">
        <v>7704</v>
      </c>
      <c r="E19" s="3" t="s">
        <v>19</v>
      </c>
      <c r="F19" s="12" t="s">
        <v>47</v>
      </c>
      <c r="G19" s="13">
        <v>7704</v>
      </c>
      <c r="H19" s="3" t="str">
        <f t="shared" si="0"/>
        <v>บริษัท ปามาทอย จำกัด</v>
      </c>
      <c r="I19" s="7">
        <f t="shared" si="0"/>
        <v>7704</v>
      </c>
      <c r="J19" s="8" t="s">
        <v>21</v>
      </c>
      <c r="K19" s="8" t="s">
        <v>48</v>
      </c>
    </row>
    <row r="20" spans="1:11" ht="99" customHeight="1" x14ac:dyDescent="0.2">
      <c r="A20" s="3">
        <v>11</v>
      </c>
      <c r="B20" s="9" t="s">
        <v>49</v>
      </c>
      <c r="C20" s="5">
        <v>154956.07</v>
      </c>
      <c r="D20" s="5">
        <v>165803</v>
      </c>
      <c r="E20" s="3" t="s">
        <v>19</v>
      </c>
      <c r="F20" s="12" t="s">
        <v>50</v>
      </c>
      <c r="G20" s="13">
        <v>157455</v>
      </c>
      <c r="H20" s="3" t="str">
        <f t="shared" si="0"/>
        <v>หจก. วินิจ กฤษณา ก่อสร้าง</v>
      </c>
      <c r="I20" s="7">
        <f t="shared" si="0"/>
        <v>157455</v>
      </c>
      <c r="J20" s="8" t="s">
        <v>21</v>
      </c>
      <c r="K20" s="8" t="s">
        <v>51</v>
      </c>
    </row>
    <row r="21" spans="1:11" ht="99" customHeight="1" x14ac:dyDescent="0.2">
      <c r="A21" s="3">
        <v>12</v>
      </c>
      <c r="B21" s="9" t="s">
        <v>52</v>
      </c>
      <c r="C21" s="5">
        <v>366214.02</v>
      </c>
      <c r="D21" s="5">
        <f>+C21*7/100+C21</f>
        <v>391849.00140000001</v>
      </c>
      <c r="E21" s="3" t="s">
        <v>19</v>
      </c>
      <c r="F21" s="12" t="s">
        <v>53</v>
      </c>
      <c r="G21" s="13">
        <v>372319</v>
      </c>
      <c r="H21" s="3" t="str">
        <f t="shared" si="0"/>
        <v>ห้างหุ้นส่วนจำกัด เกื้ออุไร</v>
      </c>
      <c r="I21" s="7">
        <f t="shared" si="0"/>
        <v>372319</v>
      </c>
      <c r="J21" s="8" t="s">
        <v>21</v>
      </c>
      <c r="K21" s="8" t="s">
        <v>54</v>
      </c>
    </row>
    <row r="22" spans="1:11" ht="99" customHeight="1" x14ac:dyDescent="0.2">
      <c r="A22" s="3">
        <v>13</v>
      </c>
      <c r="B22" s="9" t="s">
        <v>55</v>
      </c>
      <c r="C22" s="5">
        <v>12000</v>
      </c>
      <c r="D22" s="5">
        <v>12840</v>
      </c>
      <c r="E22" s="3" t="s">
        <v>19</v>
      </c>
      <c r="F22" s="12" t="s">
        <v>56</v>
      </c>
      <c r="G22" s="13">
        <v>12840</v>
      </c>
      <c r="H22" s="3" t="str">
        <f t="shared" si="0"/>
        <v>บริษัท เอ็นซี คลาวส์คอม จำกัด</v>
      </c>
      <c r="I22" s="7">
        <f t="shared" si="0"/>
        <v>12840</v>
      </c>
      <c r="J22" s="8" t="s">
        <v>21</v>
      </c>
      <c r="K22" s="8" t="s">
        <v>57</v>
      </c>
    </row>
    <row r="23" spans="1:11" ht="99" customHeight="1" x14ac:dyDescent="0.2">
      <c r="A23" s="3">
        <v>14</v>
      </c>
      <c r="B23" s="9" t="s">
        <v>58</v>
      </c>
      <c r="C23" s="5">
        <v>13500</v>
      </c>
      <c r="D23" s="5">
        <v>14445</v>
      </c>
      <c r="E23" s="3" t="s">
        <v>19</v>
      </c>
      <c r="F23" s="12" t="s">
        <v>59</v>
      </c>
      <c r="G23" s="13">
        <v>14445</v>
      </c>
      <c r="H23" s="3" t="str">
        <f t="shared" si="0"/>
        <v>บริษัท ทำถูก จำกัด</v>
      </c>
      <c r="I23" s="7">
        <f t="shared" si="0"/>
        <v>14445</v>
      </c>
      <c r="J23" s="8" t="s">
        <v>21</v>
      </c>
      <c r="K23" s="8" t="s">
        <v>60</v>
      </c>
    </row>
    <row r="24" spans="1:11" ht="99" customHeight="1" x14ac:dyDescent="0.2">
      <c r="A24" s="3">
        <v>15</v>
      </c>
      <c r="B24" s="9" t="s">
        <v>61</v>
      </c>
      <c r="C24" s="5">
        <v>34500</v>
      </c>
      <c r="D24" s="5">
        <v>36915</v>
      </c>
      <c r="E24" s="3" t="s">
        <v>19</v>
      </c>
      <c r="F24" s="12" t="s">
        <v>62</v>
      </c>
      <c r="G24" s="13">
        <v>36915</v>
      </c>
      <c r="H24" s="3" t="str">
        <f t="shared" si="0"/>
        <v>ห้างหุ้นส่วนจำกัด ห่อทรัพย์</v>
      </c>
      <c r="I24" s="7">
        <f t="shared" si="0"/>
        <v>36915</v>
      </c>
      <c r="J24" s="8" t="s">
        <v>21</v>
      </c>
      <c r="K24" s="8" t="s">
        <v>63</v>
      </c>
    </row>
    <row r="25" spans="1:11" s="20" customFormat="1" x14ac:dyDescent="0.2">
      <c r="A25" s="14"/>
      <c r="B25" s="15"/>
      <c r="C25" s="16"/>
      <c r="D25" s="16"/>
      <c r="E25" s="17"/>
      <c r="F25" s="17"/>
      <c r="G25" s="18"/>
      <c r="H25" s="17"/>
      <c r="I25" s="18">
        <f>SUM(I10:I24)</f>
        <v>3112811.2903</v>
      </c>
      <c r="J25" s="14"/>
      <c r="K25" s="19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3" bottom="0.23" header="0.17" footer="0.17"/>
  <pageSetup paperSize="9" scale="4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B25D-3CDD-421D-9C94-F39D55D87B0B}">
  <sheetPr>
    <tabColor rgb="FF00B0F0"/>
  </sheetPr>
  <dimension ref="A1:AZ19"/>
  <sheetViews>
    <sheetView view="pageBreakPreview" zoomScale="85" zoomScaleSheetLayoutView="85" workbookViewId="0">
      <selection activeCell="K24" sqref="K24"/>
    </sheetView>
  </sheetViews>
  <sheetFormatPr defaultColWidth="9.125" defaultRowHeight="24" x14ac:dyDescent="0.55000000000000004"/>
  <cols>
    <col min="1" max="1" width="9" style="21" customWidth="1"/>
    <col min="2" max="2" width="46.25" style="48" customWidth="1"/>
    <col min="3" max="3" width="22" style="23" bestFit="1" customWidth="1"/>
    <col min="4" max="4" width="19.125" style="21" bestFit="1" customWidth="1"/>
    <col min="5" max="5" width="14.75" style="21" customWidth="1"/>
    <col min="6" max="6" width="44.75" style="21" customWidth="1"/>
    <col min="7" max="7" width="25.25" style="21" bestFit="1" customWidth="1"/>
    <col min="8" max="8" width="35.375" style="24" customWidth="1"/>
    <col min="9" max="9" width="18.75" style="1" customWidth="1"/>
    <col min="10" max="10" width="23.125" style="1" customWidth="1"/>
    <col min="11" max="11" width="38.625" style="1" bestFit="1" customWidth="1"/>
    <col min="12" max="16384" width="9.125" style="26"/>
  </cols>
  <sheetData>
    <row r="1" spans="1:12" ht="21" customHeight="1" x14ac:dyDescent="0.5500000000000000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21.95" customHeight="1" x14ac:dyDescent="0.5500000000000000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27" customFormat="1" ht="21.95" customHeight="1" x14ac:dyDescent="0.55000000000000004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x14ac:dyDescent="0.55000000000000004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34.5" customHeight="1" x14ac:dyDescent="0.55000000000000004">
      <c r="A5" s="83" t="s">
        <v>64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ht="18" customHeight="1" x14ac:dyDescent="0.55000000000000004">
      <c r="A6" s="60" t="s">
        <v>5</v>
      </c>
      <c r="B6" s="70" t="s">
        <v>6</v>
      </c>
      <c r="C6" s="73" t="s">
        <v>7</v>
      </c>
      <c r="D6" s="73" t="s">
        <v>8</v>
      </c>
      <c r="E6" s="60" t="s">
        <v>9</v>
      </c>
      <c r="F6" s="55" t="s">
        <v>10</v>
      </c>
      <c r="G6" s="56"/>
      <c r="H6" s="59" t="s">
        <v>11</v>
      </c>
      <c r="I6" s="59"/>
      <c r="J6" s="60" t="s">
        <v>12</v>
      </c>
      <c r="K6" s="60" t="s">
        <v>65</v>
      </c>
    </row>
    <row r="7" spans="1:12" ht="18.600000000000001" customHeight="1" x14ac:dyDescent="0.55000000000000004">
      <c r="A7" s="61"/>
      <c r="B7" s="71"/>
      <c r="C7" s="74"/>
      <c r="D7" s="74"/>
      <c r="E7" s="61"/>
      <c r="F7" s="57"/>
      <c r="G7" s="58"/>
      <c r="H7" s="59"/>
      <c r="I7" s="59"/>
      <c r="J7" s="61"/>
      <c r="K7" s="61"/>
    </row>
    <row r="8" spans="1:12" ht="18" customHeight="1" x14ac:dyDescent="0.55000000000000004">
      <c r="A8" s="61"/>
      <c r="B8" s="71"/>
      <c r="C8" s="74"/>
      <c r="D8" s="74"/>
      <c r="E8" s="61"/>
      <c r="F8" s="70" t="s">
        <v>14</v>
      </c>
      <c r="G8" s="63" t="s">
        <v>15</v>
      </c>
      <c r="H8" s="59" t="s">
        <v>16</v>
      </c>
      <c r="I8" s="59" t="s">
        <v>17</v>
      </c>
      <c r="J8" s="61"/>
      <c r="K8" s="61"/>
    </row>
    <row r="9" spans="1:12" ht="45.75" customHeight="1" x14ac:dyDescent="0.55000000000000004">
      <c r="A9" s="62"/>
      <c r="B9" s="72"/>
      <c r="C9" s="75"/>
      <c r="D9" s="75"/>
      <c r="E9" s="62"/>
      <c r="F9" s="72"/>
      <c r="G9" s="63"/>
      <c r="H9" s="59"/>
      <c r="I9" s="59"/>
      <c r="J9" s="62"/>
      <c r="K9" s="62"/>
    </row>
    <row r="10" spans="1:12" ht="39.75" customHeight="1" x14ac:dyDescent="0.55000000000000004">
      <c r="A10" s="79">
        <v>1</v>
      </c>
      <c r="B10" s="80" t="s">
        <v>66</v>
      </c>
      <c r="C10" s="76">
        <v>3083123.36</v>
      </c>
      <c r="D10" s="76">
        <v>3298942</v>
      </c>
      <c r="E10" s="77" t="s">
        <v>67</v>
      </c>
      <c r="F10" s="77" t="s">
        <v>68</v>
      </c>
      <c r="G10" s="76">
        <v>3265000</v>
      </c>
      <c r="H10" s="77" t="str">
        <f>+F10</f>
        <v>ห้างหุ้นส่วนจำกัด ชัยอนันต์การช่าง</v>
      </c>
      <c r="I10" s="76">
        <v>3265000</v>
      </c>
      <c r="J10" s="59" t="s">
        <v>69</v>
      </c>
      <c r="K10" s="78" t="s">
        <v>70</v>
      </c>
    </row>
    <row r="11" spans="1:12" ht="39.75" customHeight="1" x14ac:dyDescent="0.55000000000000004">
      <c r="A11" s="79"/>
      <c r="B11" s="80"/>
      <c r="C11" s="76"/>
      <c r="D11" s="76"/>
      <c r="E11" s="77"/>
      <c r="F11" s="77"/>
      <c r="G11" s="76"/>
      <c r="H11" s="77"/>
      <c r="I11" s="76"/>
      <c r="J11" s="59"/>
      <c r="K11" s="78"/>
    </row>
    <row r="12" spans="1:12" ht="39.75" customHeight="1" x14ac:dyDescent="0.55000000000000004">
      <c r="A12" s="79"/>
      <c r="B12" s="80"/>
      <c r="C12" s="76"/>
      <c r="D12" s="76"/>
      <c r="E12" s="77"/>
      <c r="F12" s="77"/>
      <c r="G12" s="76"/>
      <c r="H12" s="77"/>
      <c r="I12" s="76"/>
      <c r="J12" s="59"/>
      <c r="K12" s="78"/>
    </row>
    <row r="13" spans="1:12" ht="41.25" customHeight="1" x14ac:dyDescent="0.55000000000000004">
      <c r="A13" s="28"/>
      <c r="B13" s="29"/>
      <c r="C13" s="30"/>
      <c r="D13" s="30"/>
      <c r="E13" s="29"/>
      <c r="F13" s="31"/>
      <c r="G13" s="32"/>
      <c r="H13" s="33"/>
      <c r="I13" s="34"/>
      <c r="J13" s="29"/>
      <c r="K13" s="35"/>
    </row>
    <row r="14" spans="1:12" ht="41.25" customHeight="1" x14ac:dyDescent="0.55000000000000004">
      <c r="A14" s="36"/>
      <c r="B14" s="37"/>
      <c r="C14" s="38"/>
      <c r="D14" s="38"/>
      <c r="E14" s="37"/>
      <c r="F14" s="39"/>
      <c r="G14" s="40"/>
      <c r="H14" s="41"/>
      <c r="I14" s="42"/>
      <c r="J14" s="37"/>
      <c r="K14" s="43"/>
    </row>
    <row r="15" spans="1:12" ht="41.25" customHeight="1" x14ac:dyDescent="0.55000000000000004">
      <c r="A15" s="36"/>
      <c r="B15" s="37"/>
      <c r="C15" s="38"/>
      <c r="D15" s="38"/>
      <c r="E15" s="37"/>
      <c r="F15" s="39"/>
      <c r="G15" s="44"/>
      <c r="H15" s="41"/>
      <c r="I15" s="42"/>
      <c r="J15" s="37"/>
      <c r="K15" s="43"/>
    </row>
    <row r="16" spans="1:12" ht="41.25" customHeight="1" x14ac:dyDescent="0.55000000000000004">
      <c r="A16" s="36"/>
      <c r="B16" s="37"/>
      <c r="C16" s="38"/>
      <c r="D16" s="38"/>
      <c r="E16" s="37"/>
      <c r="F16" s="39"/>
      <c r="G16" s="40"/>
      <c r="H16" s="41"/>
      <c r="I16" s="42"/>
      <c r="J16" s="37"/>
      <c r="K16" s="43"/>
    </row>
    <row r="17" spans="1:52" s="45" customFormat="1" ht="45" customHeight="1" x14ac:dyDescent="0.55000000000000004">
      <c r="A17" s="36"/>
      <c r="B17" s="37"/>
      <c r="C17" s="38"/>
      <c r="D17" s="38"/>
      <c r="E17" s="37"/>
      <c r="F17" s="39"/>
      <c r="G17" s="40"/>
      <c r="H17" s="41"/>
      <c r="I17" s="42"/>
      <c r="J17" s="37"/>
      <c r="K17" s="43"/>
    </row>
    <row r="18" spans="1:52" s="45" customFormat="1" ht="27" customHeight="1" x14ac:dyDescent="0.2">
      <c r="A18" s="24"/>
      <c r="B18" s="46"/>
      <c r="C18" s="47"/>
      <c r="D18" s="47"/>
      <c r="E18" s="46"/>
      <c r="H18" s="39"/>
    </row>
    <row r="19" spans="1:52" s="1" customFormat="1" ht="26.25" x14ac:dyDescent="0.55000000000000004">
      <c r="A19" s="21"/>
      <c r="B19" s="48"/>
      <c r="C19" s="49"/>
      <c r="D19" s="49"/>
      <c r="E19" s="21"/>
      <c r="F19" s="21"/>
      <c r="G19" s="21"/>
      <c r="H19" s="24"/>
      <c r="I19" s="49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</row>
  </sheetData>
  <mergeCells count="29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2"/>
    <mergeCell ref="F6:G7"/>
    <mergeCell ref="H6:I7"/>
    <mergeCell ref="J6:J9"/>
    <mergeCell ref="K6:K9"/>
    <mergeCell ref="F8:F9"/>
    <mergeCell ref="G8:G9"/>
    <mergeCell ref="H8:H9"/>
    <mergeCell ref="I8:I9"/>
    <mergeCell ref="A10:A12"/>
    <mergeCell ref="B10:B12"/>
    <mergeCell ref="C10:C12"/>
    <mergeCell ref="D10:D12"/>
    <mergeCell ref="E10:E12"/>
    <mergeCell ref="G10:G12"/>
    <mergeCell ref="H10:H12"/>
    <mergeCell ref="I10:I12"/>
    <mergeCell ref="J10:J12"/>
    <mergeCell ref="K10:K12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D1F2-926A-462F-914A-AB6E8E246A47}">
  <sheetPr>
    <tabColor rgb="FF00B0F0"/>
  </sheetPr>
  <dimension ref="A1:AZ23"/>
  <sheetViews>
    <sheetView view="pageBreakPreview" zoomScale="85" zoomScaleSheetLayoutView="85" workbookViewId="0">
      <selection activeCell="K24" sqref="K24"/>
    </sheetView>
  </sheetViews>
  <sheetFormatPr defaultColWidth="9.125" defaultRowHeight="24" x14ac:dyDescent="0.55000000000000004"/>
  <cols>
    <col min="1" max="1" width="9" style="21" customWidth="1"/>
    <col min="2" max="2" width="46.25" style="48" customWidth="1"/>
    <col min="3" max="3" width="22" style="23" bestFit="1" customWidth="1"/>
    <col min="4" max="4" width="19.125" style="21" bestFit="1" customWidth="1"/>
    <col min="5" max="5" width="14.75" style="21" customWidth="1"/>
    <col min="6" max="6" width="44.75" style="21" customWidth="1"/>
    <col min="7" max="7" width="25.25" style="21" bestFit="1" customWidth="1"/>
    <col min="8" max="8" width="35.375" style="24" customWidth="1"/>
    <col min="9" max="9" width="18.75" style="1" customWidth="1"/>
    <col min="10" max="10" width="23.125" style="1" customWidth="1"/>
    <col min="11" max="11" width="38.625" style="1" bestFit="1" customWidth="1"/>
    <col min="12" max="16384" width="9.125" style="26"/>
  </cols>
  <sheetData>
    <row r="1" spans="1:12" ht="21" customHeight="1" x14ac:dyDescent="0.5500000000000000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21.95" customHeight="1" x14ac:dyDescent="0.5500000000000000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27" customFormat="1" ht="21.95" customHeight="1" x14ac:dyDescent="0.55000000000000004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x14ac:dyDescent="0.55000000000000004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34.5" customHeight="1" x14ac:dyDescent="0.55000000000000004">
      <c r="A5" s="83" t="s">
        <v>71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ht="18" customHeight="1" x14ac:dyDescent="0.55000000000000004">
      <c r="A6" s="60" t="s">
        <v>5</v>
      </c>
      <c r="B6" s="70" t="s">
        <v>6</v>
      </c>
      <c r="C6" s="73" t="s">
        <v>7</v>
      </c>
      <c r="D6" s="73" t="s">
        <v>8</v>
      </c>
      <c r="E6" s="60" t="s">
        <v>9</v>
      </c>
      <c r="F6" s="55" t="s">
        <v>10</v>
      </c>
      <c r="G6" s="56"/>
      <c r="H6" s="59" t="s">
        <v>11</v>
      </c>
      <c r="I6" s="59"/>
      <c r="J6" s="60" t="s">
        <v>12</v>
      </c>
      <c r="K6" s="60" t="s">
        <v>65</v>
      </c>
    </row>
    <row r="7" spans="1:12" ht="18.600000000000001" customHeight="1" x14ac:dyDescent="0.55000000000000004">
      <c r="A7" s="61"/>
      <c r="B7" s="71"/>
      <c r="C7" s="74"/>
      <c r="D7" s="74"/>
      <c r="E7" s="61"/>
      <c r="F7" s="57"/>
      <c r="G7" s="58"/>
      <c r="H7" s="59"/>
      <c r="I7" s="59"/>
      <c r="J7" s="61"/>
      <c r="K7" s="61"/>
    </row>
    <row r="8" spans="1:12" ht="18" customHeight="1" x14ac:dyDescent="0.55000000000000004">
      <c r="A8" s="61"/>
      <c r="B8" s="71"/>
      <c r="C8" s="74"/>
      <c r="D8" s="74"/>
      <c r="E8" s="61"/>
      <c r="F8" s="70" t="s">
        <v>14</v>
      </c>
      <c r="G8" s="63" t="s">
        <v>15</v>
      </c>
      <c r="H8" s="59" t="s">
        <v>16</v>
      </c>
      <c r="I8" s="59" t="s">
        <v>17</v>
      </c>
      <c r="J8" s="61"/>
      <c r="K8" s="61"/>
    </row>
    <row r="9" spans="1:12" ht="45.75" customHeight="1" x14ac:dyDescent="0.55000000000000004">
      <c r="A9" s="62"/>
      <c r="B9" s="72"/>
      <c r="C9" s="75"/>
      <c r="D9" s="75"/>
      <c r="E9" s="62"/>
      <c r="F9" s="72"/>
      <c r="G9" s="63"/>
      <c r="H9" s="59"/>
      <c r="I9" s="59"/>
      <c r="J9" s="62"/>
      <c r="K9" s="62"/>
    </row>
    <row r="10" spans="1:12" ht="39.75" customHeight="1" x14ac:dyDescent="0.55000000000000004">
      <c r="A10" s="88">
        <v>1</v>
      </c>
      <c r="B10" s="94" t="s">
        <v>72</v>
      </c>
      <c r="C10" s="85">
        <v>5413990.6500000004</v>
      </c>
      <c r="D10" s="85">
        <v>5792970</v>
      </c>
      <c r="E10" s="88" t="s">
        <v>73</v>
      </c>
      <c r="F10" s="11" t="s">
        <v>74</v>
      </c>
      <c r="G10" s="50">
        <v>5500000</v>
      </c>
      <c r="H10" s="91" t="str">
        <f>+F16</f>
        <v>บริษัท สุทธิพร การโยธา จำกัด</v>
      </c>
      <c r="I10" s="85">
        <v>4978537</v>
      </c>
      <c r="J10" s="88" t="s">
        <v>75</v>
      </c>
      <c r="K10" s="91" t="s">
        <v>76</v>
      </c>
    </row>
    <row r="11" spans="1:12" ht="39.75" customHeight="1" x14ac:dyDescent="0.55000000000000004">
      <c r="A11" s="89"/>
      <c r="B11" s="95"/>
      <c r="C11" s="86"/>
      <c r="D11" s="86"/>
      <c r="E11" s="89"/>
      <c r="F11" s="11" t="s">
        <v>77</v>
      </c>
      <c r="G11" s="50" t="s">
        <v>78</v>
      </c>
      <c r="H11" s="92"/>
      <c r="I11" s="86"/>
      <c r="J11" s="89"/>
      <c r="K11" s="92"/>
    </row>
    <row r="12" spans="1:12" ht="39.75" customHeight="1" x14ac:dyDescent="0.55000000000000004">
      <c r="A12" s="89"/>
      <c r="B12" s="95"/>
      <c r="C12" s="86"/>
      <c r="D12" s="86"/>
      <c r="E12" s="89"/>
      <c r="F12" s="11" t="s">
        <v>27</v>
      </c>
      <c r="G12" s="50" t="s">
        <v>79</v>
      </c>
      <c r="H12" s="92"/>
      <c r="I12" s="86"/>
      <c r="J12" s="89"/>
      <c r="K12" s="92"/>
    </row>
    <row r="13" spans="1:12" ht="39.75" customHeight="1" x14ac:dyDescent="0.55000000000000004">
      <c r="A13" s="89"/>
      <c r="B13" s="95"/>
      <c r="C13" s="86"/>
      <c r="D13" s="86"/>
      <c r="E13" s="89"/>
      <c r="F13" s="11" t="s">
        <v>80</v>
      </c>
      <c r="G13" s="50" t="s">
        <v>81</v>
      </c>
      <c r="H13" s="92"/>
      <c r="I13" s="86"/>
      <c r="J13" s="89"/>
      <c r="K13" s="92"/>
    </row>
    <row r="14" spans="1:12" ht="39.75" customHeight="1" x14ac:dyDescent="0.55000000000000004">
      <c r="A14" s="89"/>
      <c r="B14" s="95"/>
      <c r="C14" s="86"/>
      <c r="D14" s="86"/>
      <c r="E14" s="89"/>
      <c r="F14" s="11" t="s">
        <v>68</v>
      </c>
      <c r="G14" s="50">
        <v>5670000</v>
      </c>
      <c r="H14" s="92"/>
      <c r="I14" s="86"/>
      <c r="J14" s="89"/>
      <c r="K14" s="92"/>
    </row>
    <row r="15" spans="1:12" s="52" customFormat="1" ht="42.75" customHeight="1" x14ac:dyDescent="0.55000000000000004">
      <c r="A15" s="89"/>
      <c r="B15" s="95"/>
      <c r="C15" s="86"/>
      <c r="D15" s="86"/>
      <c r="E15" s="89"/>
      <c r="F15" s="11" t="s">
        <v>82</v>
      </c>
      <c r="G15" s="51" t="s">
        <v>83</v>
      </c>
      <c r="H15" s="92"/>
      <c r="I15" s="86"/>
      <c r="J15" s="89"/>
      <c r="K15" s="92"/>
      <c r="L15" s="36"/>
    </row>
    <row r="16" spans="1:12" s="52" customFormat="1" ht="42.75" customHeight="1" x14ac:dyDescent="0.2">
      <c r="A16" s="90"/>
      <c r="B16" s="96"/>
      <c r="C16" s="87"/>
      <c r="D16" s="87"/>
      <c r="E16" s="90"/>
      <c r="F16" s="53" t="s">
        <v>84</v>
      </c>
      <c r="G16" s="54" t="s">
        <v>85</v>
      </c>
      <c r="H16" s="93"/>
      <c r="I16" s="87"/>
      <c r="J16" s="90"/>
      <c r="K16" s="93"/>
      <c r="L16" s="36"/>
    </row>
    <row r="17" spans="1:52" ht="41.25" customHeight="1" x14ac:dyDescent="0.55000000000000004">
      <c r="A17" s="28"/>
      <c r="B17" s="29"/>
      <c r="C17" s="30"/>
      <c r="D17" s="30"/>
      <c r="E17" s="29"/>
      <c r="F17" s="31"/>
      <c r="G17" s="32"/>
      <c r="H17" s="33"/>
      <c r="I17" s="34"/>
      <c r="J17" s="29"/>
      <c r="K17" s="35"/>
    </row>
    <row r="18" spans="1:52" ht="41.25" customHeight="1" x14ac:dyDescent="0.55000000000000004">
      <c r="A18" s="36"/>
      <c r="B18" s="37"/>
      <c r="C18" s="38"/>
      <c r="D18" s="38"/>
      <c r="E18" s="37"/>
      <c r="F18" s="39"/>
      <c r="G18" s="40"/>
      <c r="H18" s="41"/>
      <c r="I18" s="42"/>
      <c r="J18" s="37"/>
      <c r="K18" s="43"/>
    </row>
    <row r="19" spans="1:52" ht="41.25" customHeight="1" x14ac:dyDescent="0.55000000000000004">
      <c r="A19" s="36"/>
      <c r="B19" s="37"/>
      <c r="C19" s="38"/>
      <c r="D19" s="38"/>
      <c r="E19" s="37"/>
      <c r="F19" s="39"/>
      <c r="G19" s="44"/>
      <c r="H19" s="41"/>
      <c r="I19" s="42"/>
      <c r="J19" s="37"/>
      <c r="K19" s="43"/>
    </row>
    <row r="20" spans="1:52" ht="41.25" customHeight="1" x14ac:dyDescent="0.55000000000000004">
      <c r="A20" s="36"/>
      <c r="B20" s="37"/>
      <c r="C20" s="38"/>
      <c r="D20" s="38"/>
      <c r="E20" s="37"/>
      <c r="F20" s="39"/>
      <c r="G20" s="40"/>
      <c r="H20" s="41"/>
      <c r="I20" s="42"/>
      <c r="J20" s="37"/>
      <c r="K20" s="43"/>
    </row>
    <row r="21" spans="1:52" s="45" customFormat="1" ht="45" customHeight="1" x14ac:dyDescent="0.55000000000000004">
      <c r="A21" s="36"/>
      <c r="B21" s="37"/>
      <c r="C21" s="38"/>
      <c r="D21" s="38"/>
      <c r="E21" s="37"/>
      <c r="F21" s="39"/>
      <c r="G21" s="40"/>
      <c r="H21" s="41"/>
      <c r="I21" s="42"/>
      <c r="J21" s="37"/>
      <c r="K21" s="43"/>
    </row>
    <row r="22" spans="1:52" s="45" customFormat="1" ht="27" customHeight="1" x14ac:dyDescent="0.2">
      <c r="A22" s="24"/>
      <c r="B22" s="46"/>
      <c r="C22" s="47"/>
      <c r="D22" s="47"/>
      <c r="E22" s="46"/>
      <c r="H22" s="39"/>
    </row>
    <row r="23" spans="1:52" s="1" customFormat="1" ht="26.25" x14ac:dyDescent="0.55000000000000004">
      <c r="A23" s="21"/>
      <c r="B23" s="48"/>
      <c r="C23" s="49"/>
      <c r="D23" s="49"/>
      <c r="E23" s="21"/>
      <c r="F23" s="21"/>
      <c r="G23" s="21"/>
      <c r="H23" s="24"/>
      <c r="I23" s="49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</row>
  </sheetData>
  <mergeCells count="27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6"/>
    <mergeCell ref="J10:J16"/>
    <mergeCell ref="K10:K16"/>
    <mergeCell ref="A10:A16"/>
    <mergeCell ref="B10:B16"/>
    <mergeCell ref="C10:C16"/>
    <mergeCell ref="D10:D16"/>
    <mergeCell ref="E10:E16"/>
    <mergeCell ref="H10:H16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F16C-E31F-41B3-A163-44F9F82955B4}">
  <dimension ref="B2:H3"/>
  <sheetViews>
    <sheetView workbookViewId="0">
      <selection activeCell="M16" sqref="M16"/>
    </sheetView>
  </sheetViews>
  <sheetFormatPr defaultRowHeight="14.25" x14ac:dyDescent="0.2"/>
  <sheetData>
    <row r="2" spans="2:8" x14ac:dyDescent="0.2">
      <c r="B2">
        <v>1272645</v>
      </c>
      <c r="C2">
        <v>1535664</v>
      </c>
      <c r="D2">
        <f>+C2-B2</f>
        <v>263019</v>
      </c>
      <c r="E2">
        <f>+D2/C2*100</f>
        <v>17.127379426749599</v>
      </c>
      <c r="G2">
        <v>1274000</v>
      </c>
      <c r="H2">
        <f>+G2-B2</f>
        <v>1355</v>
      </c>
    </row>
    <row r="3" spans="2:8" x14ac:dyDescent="0.2">
      <c r="B3">
        <v>1271540</v>
      </c>
      <c r="C3">
        <v>1535664</v>
      </c>
      <c r="D3">
        <f>+C3-B3</f>
        <v>264124</v>
      </c>
      <c r="E3">
        <f>+D3/C3*100</f>
        <v>17.199335271257254</v>
      </c>
      <c r="G3">
        <v>1274000</v>
      </c>
      <c r="H3">
        <f>+G3-B3</f>
        <v>2460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ส.ค.66(เจาะจง) </vt:lpstr>
      <vt:lpstr>ส.ค.66(e-bid)</vt:lpstr>
      <vt:lpstr>ส.ค.66(คัดเลือก) </vt:lpstr>
      <vt:lpstr>Sheet1</vt:lpstr>
      <vt:lpstr>'ส.ค.66(เจาะจง) '!Print_Area</vt:lpstr>
      <vt:lpstr>'ส.ค.66(e-bid)'!Print_Titles</vt:lpstr>
      <vt:lpstr>'ส.ค.66(คัดเลือก) '!Print_Titles</vt:lpstr>
      <vt:lpstr>'ส.ค.66(เจาะจง)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2023-09-01T02:18:59Z</dcterms:created>
  <dcterms:modified xsi:type="dcterms:W3CDTF">2023-09-12T02:48:54Z</dcterms:modified>
</cp:coreProperties>
</file>