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BA417DBC-428A-40F4-959A-770FE6708799}" xr6:coauthVersionLast="36" xr6:coauthVersionMax="36" xr10:uidLastSave="{00000000-0000-0000-0000-000000000000}"/>
  <bookViews>
    <workbookView xWindow="0" yWindow="0" windowWidth="28800" windowHeight="12225" xr2:uid="{0EE439A1-D074-4470-B9D3-D7E3619BCEC6}"/>
  </bookViews>
  <sheets>
    <sheet name="ก.ย.66(เจาะจง)" sheetId="2" r:id="rId1"/>
    <sheet name="ก.ย.66(e-bid)" sheetId="3" r:id="rId2"/>
    <sheet name="ก.ย.66(คัดเลือก)" sheetId="4" r:id="rId3"/>
    <sheet name="Sheet1" sheetId="1" r:id="rId4"/>
  </sheets>
  <definedNames>
    <definedName name="_xlnm.Print_Area" localSheetId="0">'ก.ย.66(เจาะจง)'!$A$1:$K$31</definedName>
    <definedName name="_xlnm.Print_Titles" localSheetId="1">'ก.ย.66(e-bid)'!$1:$9</definedName>
    <definedName name="_xlnm.Print_Titles" localSheetId="2">'ก.ย.66(คัดเลือก)'!$1:$9</definedName>
    <definedName name="_xlnm.Print_Titles" localSheetId="0">'ก.ย.66(เจาะจง)'!$1:$9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H17" i="3"/>
  <c r="D17" i="3"/>
  <c r="I14" i="3"/>
  <c r="H14" i="3"/>
  <c r="I29" i="2"/>
  <c r="H29" i="2"/>
  <c r="D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I30" i="2" s="1"/>
  <c r="H10" i="2"/>
  <c r="D5" i="1" l="1"/>
  <c r="D3" i="1"/>
  <c r="B6" i="1"/>
  <c r="B4" i="1"/>
</calcChain>
</file>

<file path=xl/sharedStrings.xml><?xml version="1.0" encoding="utf-8"?>
<sst xmlns="http://schemas.openxmlformats.org/spreadsheetml/2006/main" count="193" uniqueCount="109">
  <si>
    <t xml:space="preserve">แบบ สขร.1 </t>
  </si>
  <si>
    <t>สรุปผลการดำเนินการจัดซื้อจัดจ้างในรอบเดือน กันยายน 2566</t>
  </si>
  <si>
    <t>สำนักงานประปาสาขาสมุทรปราการ การประปานครหลวง</t>
  </si>
  <si>
    <t>วันที่ 2 ตุลาคม 2566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</si>
  <si>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</si>
  <si>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</si>
  <si>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</si>
  <si>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</si>
  <si>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</si>
  <si>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</si>
  <si>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</si>
  <si>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</si>
  <si>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</si>
  <si>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</si>
  <si>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</si>
  <si>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</si>
  <si>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</si>
  <si>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</si>
  <si>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จ้างงานก่อสร้างวางท่อประปาและงานที่เกี่ยวข้อง บริเวณ โครงการ 
บ้านเฟื่องฟ้า 2 เฟส 3.0 ต.แพรกษา อ.เมือง จ.สมุทรปราการ 
เลขที่ วธ17-87-66 </t>
  </si>
  <si>
    <t>เจาะจง</t>
  </si>
  <si>
    <t>บริษัท พี ดีไซน์ สตูดิโอ จำกัด</t>
  </si>
  <si>
    <t>ราคาเหมาะสม</t>
  </si>
  <si>
    <t>เลขที่ 3300060867
วันที่ 1 กันยายน 2566 
วธ17-87-66</t>
  </si>
  <si>
    <t>จ้างงานก่อสร้างวางท่อประปาและงานที่เกี่ยวข้อง บริเวณ โครงการ หมู่บ้านเด่นชัย-คลองกันยา ถ.เทพารักษ์ ต.บางพลีใหญ่ อ.บางพลี 
จ.สมุทรปราการ และโครงการ J Villa แพรกษา เฟส 6.0 
ถ.แพรกษา ต.แพรกษา อ.เมือง จ.สมุทรปราการ เลขที่ วธ17-94-66</t>
  </si>
  <si>
    <t>ห้างหุ้นส่วนจำกัด สุวัฒนาคอนสตรัคชั่น</t>
  </si>
  <si>
    <t>เลขที่ 3300060882
วันที่ 4 กันยายน 2566 
วธ17-94-66</t>
  </si>
  <si>
    <t>จ้างงานก่อสร้างวางท่อประปาและงานที่เกี่ยวข้อง บริเวณ 
โครงการบริทาเนีย เทพารักษ์-ศรีนครินทร์ เฟส 2.0 ต.แพรกษาใหม่ 
อ.เมือง จ.สมุทรปราการ เลขที่ วธ17-89-66</t>
  </si>
  <si>
    <t>ห้างหุ้นส่วนจำกัด การประปานานา</t>
  </si>
  <si>
    <t>เลขที่ 3300060884
วันที่ 4 กันยายน 2566 
วธ17-89-66</t>
  </si>
  <si>
    <t xml:space="preserve">จ้างงานก่อสร้างวางท่อประปาและงานที่เกี่ยวข้อง บริเวณ โครงการ 
บ้านพฤกษา สุขุมวิท-บางปู(2) พ.165(เฟสที่9)และ(เฟสที่10) 
ต.บางปูใหม่ อ.เมืองฯ จ.สมุทรปราการ เลขที่ วธ17-92-66 </t>
  </si>
  <si>
    <t>หจก. ดิลกพัฒนา เอนจิเนียริ่ง</t>
  </si>
  <si>
    <t>เลขที่ 3300060908
วันที่ 5 กันยายน 2566 
วธ17-92-66</t>
  </si>
  <si>
    <t>จ้างงานก่อสร้างวางท่อประปาและงานที่เกี่ยวข้อง บริเวณ โครงการ 
บริทาเนีย บางนา-เทพารักษ์ เฟส2.0 ถนนเทพารักษ์ ต.บางเพรียง 
อ.บางบ่อ จ.สมุทรปราการ เลขที่ วธ17-93-66</t>
  </si>
  <si>
    <t>หจก. กิตติบดี การช่าง</t>
  </si>
  <si>
    <t>เลขที่ 3300060944
วันที่ 7 กันยายน 2566 
วธ17-93-66</t>
  </si>
  <si>
    <t>จ้างงานจ้างก่อสร้างวางท่อประปาและงานที่เกี่ยวข้อง บริเวณ โครงการมาสเตอรี่ วิลล์ หมู่ที่ 23 ต.บางพลีใหญ่ อ.บางพลี 
จ.สมุทรปราการ และ โครงการ เดอะมิกซ์ แพรกษา 
เฟส 1.0 ต.ท้ายบ้านใหม่ อ.เมือง จ.สมุทรปราการ 
เลขที่ วธ17-96-66</t>
  </si>
  <si>
    <t>ห้างหุ้นส่วนจำกัด อินแอนด์ออนเซอร์วิส</t>
  </si>
  <si>
    <t>เลขที่ 3300060961
วันที่ 7 กันยายน 2566 
วธ17-96-66</t>
  </si>
  <si>
    <t>จ้างงานก่อสร้างวางท่อประปาและงานที่เกี่ยวข้อง บริเวณ โครงการ WHA Mega Logistics Center Theparak KM.21 ต.บางเสาธง 
อ.บางเสาธง และ โครงการ สราญศิริ ศรีนครินทร์-แพรกษา 
(เฟสที่ 2) ต.บางเมือง อ.เมือง จ.สมุทรปราการ เลขที่ วธ17-91-66</t>
  </si>
  <si>
    <t>บริษัท เจริญพาณิชย์การช่าง จำกัด</t>
  </si>
  <si>
    <t>เลขที่ 3300060970
วันที่ 8 กันยายน 2566 
วธ17-91-66</t>
  </si>
  <si>
    <t>จ้างงานก่อสร้างวางท่อประปาและงานที่เกี่ยวข้อง บริเวณ โครงการ 
เด่นชัย จงศิริ เฟส1.0 ถนนคลองอาเสี่ย ต.บางพลีใหญ่ อ.บางพลี 
จ.สมุทรปราการ เลขที่ วธ17-90-66</t>
  </si>
  <si>
    <t>ห้างหุ้นส่วนจำกัด เกื้ออุไร</t>
  </si>
  <si>
    <t>เลขที่ 3300060973
วันที่ 8 กันยายน 2566 
วธ17-90-66</t>
  </si>
  <si>
    <t xml:space="preserve">จ้างงานก่อสร้างวางท่อประปาและงานที่เกี่ยวข้อง บริเวณ โครงการ ภูมิใจนิเวศน์เทพารักษ์ 5 โครงการ 3 เฟส1.0 ถนนเทพารักษ์ 
ต.บางเพรียง อ.บางบ่อ จ.สมุทรปราการ เลขที่ วธ17-95-66 </t>
  </si>
  <si>
    <t>เลขที่ 3300060974
วันที่ 8 กันยายน 2566 
วธ17-95-66</t>
  </si>
  <si>
    <t>ซื้อผ้าใบพร้อมติดตั้ง</t>
  </si>
  <si>
    <t>บริษัท ชัยภัทร คอนสตรัคชั่น แอนด์ ซัพพลาย จำกัด</t>
  </si>
  <si>
    <t>เลขที่ 3300061024
วันที่ 12 กันยายน 2566 
สสป.1098/2566</t>
  </si>
  <si>
    <t>จ้างงานก่อสร้างวางท่อประปาและงานที่เกี่ยวข้อง บริเวณ โครงการ 
บจ.ที เอส เค สตีล 79/57 ซ.รัตนโชค 4 ต.บางพลีใหญ่ อ.บางพลี และ โครงการ อนาบูกิ ธนาวิลเลจ บางนา-บางบ่อ เฟสที่ 2 
ต.บางเพรียง อ.บางบ่อ จ.สมุทรปราการ เลขที่ วธ17-98-66</t>
  </si>
  <si>
    <t>บริษัท บุญพิศลย์การช่าง จำกัด</t>
  </si>
  <si>
    <t>เลขที่ 3300061050
วันที่ 14 กันยายน 2566 
วธ17-98-66</t>
  </si>
  <si>
    <t>จ้างซ่อมประตูอัตโนมัติ</t>
  </si>
  <si>
    <t>เลขที่ 3300061068
วันที่ 15 กันยายน 2566 
สสป.1144/2566</t>
  </si>
  <si>
    <t xml:space="preserve">จ้างงานก่อสร้างวางท่อประปาและงานที่เกี่ยวข้อง บริเวณ โครงการ 
S Happy Home เฟส 1.0 ต.บางเพรียง อ.บางบ่อ จ.สมุทรปราการ เลขที่ วธ17-100-66 </t>
  </si>
  <si>
    <t>เลขที่ 3300061102
วันที่ 19 กันยายน 2566 
วธ17-100-66</t>
  </si>
  <si>
    <t>จ้างซ่อมเครื่องปรับอากาศ</t>
  </si>
  <si>
    <t>บริษัท เอพีวันคอนแทค จำกัด</t>
  </si>
  <si>
    <t>เลขที่ 3300061106
วันที่ 19 กันยายน 2566 
สสป.1203/2566</t>
  </si>
  <si>
    <t>จ้างงานก่อสร้างวางท่อประปาและงานที่เกี่ยวข้อง บริเวณ โครงการ สราญสิริ ศรีนครินทร์-แพรกษา (เฟสที่ 3) ต.บางเมือง 
อ.เมืองสมุทรปราการ จ.สมุทรปราการ 
เลขที่ วธ17-101-66</t>
  </si>
  <si>
    <t>หจก. ปิยชาติ คอนสตรัคชั่น</t>
  </si>
  <si>
    <t>เลขที่ 3300061135
วันที่ 21 กันยายน 2566 
วธ17-101-66</t>
  </si>
  <si>
    <t>จ้างงานวางท่อประปาและงานที่เกี่ยวข้อง บริเวณ โครงการ 
J Villa แพรกษา เฟส 10.0 ต.แพรกษา และ โครงการ 
เดอะแพลนท์ สุขุมวิท-บางปู PV53 เฟส 3.0 ต.บางปูใหม่ อ.เมืองฯ 
จ.สมุทรปราการ เลขที่ วธ17-104-66</t>
  </si>
  <si>
    <t>หจก. อิทธิสิทธิ์</t>
  </si>
  <si>
    <t>เลขที่ 3300061136
วันที่ 21 กันยายน 2566 
วธ17-104-66</t>
  </si>
  <si>
    <t>จ้างงานก่อสร้างวางท่อประปาและงานที่เกี่ยวข้อง บริเวณ โครงการ เดอะแพลนท์ ศรีนครินทร์-เทพารักษ์(PV56)(เฟสที่3) ต.บางเมือง 
อ.เมืองฯ จ.สมุทรปราการ เลขที่ วธ17-103-66</t>
  </si>
  <si>
    <t>บริษัท เอสดี.วอเตอร์ จำกัด</t>
  </si>
  <si>
    <t>เลขที่ 3300061138
วันที่ 21 กันยายน 2566 
วธ17-103-66</t>
  </si>
  <si>
    <t>จ้างติดตั้งประปาใหม่, งานเพิ่ม/ลดขนาดมาตรวัดน้ำและงานที่เกี่ยวข้อง ชุดที่ 4/2566 ในพื้นที่สำนักงานประปาสาขา
สมุทรปราการ เลขที่ ตม.17-04-66</t>
  </si>
  <si>
    <t>เลขที่ 3300061140
วันที่ 21 กันยายน 2566 
ตม17-04-66</t>
  </si>
  <si>
    <t>จ้างงานวางท่อประปาและงานที่เกี่ยวข้อง บริเวณ โครงการ Centro 
บางบ่อ เฟส 4.0 ถ.ปานวิถี ต.บางเพรียง อ.บางบ่อ จ.สมุทรปราการ เลขที่ วธ17-102-66</t>
  </si>
  <si>
    <t>ห้างหุ้นส่วนจำกัด ชลณัฏฐ์ การช่าง</t>
  </si>
  <si>
    <t>เลขที่ 3300061152
วันที่ 22 กันยายน 2566 
วธ17-102-66</t>
  </si>
  <si>
    <t>จ้างงานก่อสร้างวางท่อประปาและงานที่เกี่ยวข้อง บริเวณ โครงการ พฤกษาเทพารักษ์-เมืองใหม่ (3) PK114/4 เฟส 10.0 ต.บางเพรียง อ.บางบ่อ และ โครงการ The connect@ทิพวัล สเตชั่น (CN63) 
เฟส 7.0 ต.บางเมือง อ.เมืองฯ จ.สมุทรปราการ เลขที่ วธ17-76-66</t>
  </si>
  <si>
    <t>เลขที่ 3300061229
วันที่ 27 กันยายน 2566 
วธ17-76-66</t>
  </si>
  <si>
    <t>วิธี e-bidding</t>
  </si>
  <si>
    <t>เลขที่และวันที่ของสัญญาหรือข้อตกลงในการซื้อหรือจ้าง</t>
  </si>
  <si>
    <t xml:space="preserve">ประกวดราคาจ้างก่อสร้างงานวางท่อประปาและ
งานที่เกี่ยวข้อง บริเวณ โครงการ Premier City 
เฟส 1.0 ต.บางโปรง อ.เมืองฯ จ.สมุทรปราการ 
เลขที่ วธ17-73-66 </t>
  </si>
  <si>
    <t>e-bidding</t>
  </si>
  <si>
    <t>บริษัท สายน้ำ คอนสตรัคชั่น จำกัด</t>
  </si>
  <si>
    <t>ราคาต่ำสุด</t>
  </si>
  <si>
    <t>เลขที่ 3300060947
วันที่ 7 กันยายน 2566 
วธ17-73-66</t>
  </si>
  <si>
    <t>บริษัท แอสตร้า เอ็นจิเนียริ่ง แอนด์ คอนสตรัคชั่น จำกัด</t>
  </si>
  <si>
    <t>บริษัท สยาม แอคมี่ คอร์ปอเรชั่น จำกัด</t>
  </si>
  <si>
    <t>ประกวดราคาจ้างก่อสร้างงานวางท่อประปาและงานที่เกี่ยวข้อง (งานปรับปรุงกำลังน้ำ) ชุดที่ 4/2566 พื้นที่สำนักงานประปาสาขาสมุทรปราการ (อำเภอเมืองสมุทรปราการ และ อำเภอพระประแดง) เลขที่ ปป17-24-66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</si>
  <si>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</si>
  <si>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3300061008
วันที่ 12 กันยายน 2566
ปป17-24-66</t>
  </si>
  <si>
    <t>ประกวดราคาจ้างก่อสร้างงานวางท่อประปาขยายเขตการจำหน่ายน้ำให้เต็มพื้นที่ทั่วชุมชนเมือง โครงการ ซอยเหมือนเดช หมู่ที่ 5 ต.บางเพรียง อ.บางบ่อ จ.สมุทรปราการ เลขที่ MOU17-16-66</t>
  </si>
  <si>
    <t>บริษัท สายน้ำ คอนสตรัคชั่น</t>
  </si>
  <si>
    <t>เลขที่ 330061230
วันที่ 27 กันยายน 2566
MOU17-16-66</t>
  </si>
  <si>
    <t>บริษัท ไทคูนวณิชย์ จำกัด</t>
  </si>
  <si>
    <t>บริษัท สยาม แอคมี่ คอร์ปอเรชั่น </t>
  </si>
  <si>
    <t xml:space="preserve">1,440,000.00	</t>
  </si>
  <si>
    <t>ห้างหุ้นส่วนจำกัด ชัยอนันต์การช่าง </t>
  </si>
  <si>
    <t>วิธี คัดเลือก</t>
  </si>
  <si>
    <t xml:space="preserve">จ้างค่าแรงงานพร้อมค่าท่อและอุปกรณ์สำหรับงาน
วางท่อประปาและงานที่เกี่ยวข้อง รับจ้างงานเอกชนแบบ OPEN END พื้นที่สำนักงานประปาสาขาสมุทรปราการและสาขาอื่นๆ ในสายงานรองผู้ว่าการบริการด้านตะวันออก เลขที่ วธ17-99-66 </t>
  </si>
  <si>
    <t>คัดเลือก</t>
  </si>
  <si>
    <t>ห้างหุ้นส่วนจำกัด ชัยอนันต์การช่าง</t>
  </si>
  <si>
    <t xml:space="preserve">19,595,000.00	</t>
  </si>
  <si>
    <t>เลขที่ 3300061216
วันที่ 27 กันยายน 2566
วธ17-99-66</t>
  </si>
  <si>
    <t>ห้างหุ้นส่วนจำกัด ปิยชาติ คอนสตรัคชั่น</t>
  </si>
  <si>
    <t xml:space="preserve">19,890,000.00	</t>
  </si>
  <si>
    <t xml:space="preserve">บริษัท บี เทรดดิ้ง จำกัด	</t>
  </si>
  <si>
    <t xml:space="preserve">19,991,991.00	</t>
  </si>
  <si>
    <t xml:space="preserve">บริษัท โอสิริแอนด์ซันส์ จำกัด	</t>
  </si>
  <si>
    <t xml:space="preserve">19,995,000.00	</t>
  </si>
  <si>
    <t xml:space="preserve">ห้างหุ้นส่วนจำกัด สุริยภัณฑ์ การช่าง	</t>
  </si>
  <si>
    <t xml:space="preserve">19,995,734.00	</t>
  </si>
  <si>
    <t xml:space="preserve">บริษัท ณัฐวรรณวอเตอร์ไปป์ จำกัด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</si>
</sst>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TH Sarabun New"/>
      <family val="2"/>
    </font>
    <font>
      <sz val="16"/>
      <color theme="1"/>
      <name val="TH Sarabun New"/>
      <family val="2"/>
    </font>
    <font>
      <b/>
      <u val="singleAccounting"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left" vertical="center" wrapText="1"/>
    </xf>
    <xf numFmtId="4" fontId="2" fillId="0" borderId="2" xfId="1" applyNumberFormat="1" applyFont="1" applyBorder="1" applyAlignment="1">
      <alignment horizontal="center" vertical="center"/>
    </xf>
    <xf numFmtId="43" fontId="2" fillId="0" borderId="2" xfId="2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3" fontId="3" fillId="0" borderId="2" xfId="2" applyFont="1" applyFill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left" vertical="center"/>
    </xf>
    <xf numFmtId="43" fontId="2" fillId="0" borderId="2" xfId="2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left" vertical="center" wrapText="1" shrinkToFit="1"/>
    </xf>
    <xf numFmtId="43" fontId="3" fillId="0" borderId="10" xfId="2" applyFont="1" applyFill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 shrinkToFit="1"/>
    </xf>
    <xf numFmtId="43" fontId="5" fillId="0" borderId="10" xfId="2" applyFont="1" applyBorder="1" applyAlignment="1">
      <alignment horizontal="center" vertical="center" wrapText="1" shrinkToFit="1"/>
    </xf>
    <xf numFmtId="1" fontId="2" fillId="0" borderId="10" xfId="1" applyNumberFormat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 shrinkToFit="1"/>
    </xf>
    <xf numFmtId="0" fontId="2" fillId="2" borderId="0" xfId="1" applyFont="1" applyFill="1" applyAlignment="1">
      <alignment horizontal="left" vertical="center" shrinkToFit="1"/>
    </xf>
    <xf numFmtId="43" fontId="2" fillId="2" borderId="0" xfId="2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43" fontId="2" fillId="0" borderId="0" xfId="2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 shrinkToFit="1"/>
    </xf>
    <xf numFmtId="4" fontId="3" fillId="0" borderId="3" xfId="1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4" fontId="3" fillId="0" borderId="6" xfId="1" applyNumberFormat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4" fontId="3" fillId="0" borderId="9" xfId="1" applyNumberFormat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 shrinkToFit="1"/>
    </xf>
    <xf numFmtId="43" fontId="5" fillId="0" borderId="3" xfId="2" applyFont="1" applyBorder="1" applyAlignment="1">
      <alignment horizontal="center" vertical="center" wrapText="1" shrinkToFit="1"/>
    </xf>
    <xf numFmtId="0" fontId="6" fillId="0" borderId="6" xfId="1" applyFont="1" applyBorder="1" applyAlignment="1">
      <alignment horizontal="center"/>
    </xf>
    <xf numFmtId="43" fontId="5" fillId="0" borderId="6" xfId="2" applyFont="1" applyBorder="1" applyAlignment="1">
      <alignment horizontal="center" vertical="center" wrapText="1" shrinkToFit="1"/>
    </xf>
    <xf numFmtId="0" fontId="6" fillId="0" borderId="9" xfId="1" applyFont="1" applyBorder="1" applyAlignment="1">
      <alignment horizontal="center"/>
    </xf>
    <xf numFmtId="43" fontId="5" fillId="0" borderId="9" xfId="2" applyFont="1" applyBorder="1" applyAlignment="1">
      <alignment horizontal="center" vertical="center" wrapText="1" shrinkToFit="1"/>
    </xf>
    <xf numFmtId="0" fontId="2" fillId="0" borderId="0" xfId="1" applyFont="1" applyAlignment="1">
      <alignment horizontal="left" vertical="center" wrapText="1" shrinkToFit="1"/>
    </xf>
    <xf numFmtId="43" fontId="5" fillId="0" borderId="0" xfId="2" applyFont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3" fillId="0" borderId="0" xfId="1" applyFont="1" applyAlignment="1">
      <alignment horizontal="center" vertical="center" wrapText="1" shrinkToFit="1"/>
    </xf>
    <xf numFmtId="1" fontId="2" fillId="0" borderId="0" xfId="1" applyNumberFormat="1" applyFont="1" applyAlignment="1">
      <alignment horizontal="center" vertical="center" wrapText="1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 wrapText="1" shrinkToFit="1"/>
    </xf>
    <xf numFmtId="4" fontId="7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4" fontId="6" fillId="0" borderId="0" xfId="1" applyNumberFormat="1" applyFont="1"/>
    <xf numFmtId="0" fontId="5" fillId="0" borderId="0" xfId="1" applyFont="1" applyAlignment="1">
      <alignment vertical="center" wrapText="1"/>
    </xf>
    <xf numFmtId="43" fontId="5" fillId="0" borderId="0" xfId="2" applyFont="1" applyBorder="1" applyAlignment="1">
      <alignment vertical="center" wrapText="1" shrinkToFit="1"/>
    </xf>
    <xf numFmtId="1" fontId="2" fillId="0" borderId="0" xfId="1" applyNumberFormat="1" applyFont="1" applyAlignment="1">
      <alignment vertical="center" wrapText="1" shrinkToFit="1"/>
    </xf>
    <xf numFmtId="43" fontId="8" fillId="0" borderId="0" xfId="1" applyNumberFormat="1" applyFont="1" applyAlignment="1">
      <alignment vertical="center"/>
    </xf>
    <xf numFmtId="4" fontId="7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vertical="center" shrinkToFit="1"/>
    </xf>
    <xf numFmtId="43" fontId="8" fillId="0" borderId="0" xfId="1" applyNumberFormat="1" applyFont="1" applyAlignment="1">
      <alignment horizontal="center" vertical="center"/>
    </xf>
    <xf numFmtId="0" fontId="2" fillId="0" borderId="3" xfId="1" applyFont="1" applyBorder="1" applyAlignment="1">
      <alignment vertical="center" wrapText="1" shrinkToFit="1"/>
    </xf>
    <xf numFmtId="0" fontId="2" fillId="0" borderId="6" xfId="1" applyFont="1" applyBorder="1" applyAlignment="1">
      <alignment vertical="center" wrapText="1" shrinkToFit="1"/>
    </xf>
    <xf numFmtId="0" fontId="2" fillId="0" borderId="6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2" xfId="1" applyFont="1" applyBorder="1" applyAlignment="1">
      <alignment horizontal="center" vertical="center" shrinkToFit="1"/>
    </xf>
    <xf numFmtId="43" fontId="3" fillId="0" borderId="2" xfId="2" applyFont="1" applyFill="1" applyBorder="1" applyAlignment="1">
      <alignment horizontal="center" vertical="center" shrinkToFit="1"/>
    </xf>
    <xf numFmtId="43" fontId="3" fillId="0" borderId="2" xfId="2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43" fontId="3" fillId="0" borderId="3" xfId="2" applyFont="1" applyFill="1" applyBorder="1" applyAlignment="1">
      <alignment horizontal="center" vertical="center" wrapText="1" shrinkToFit="1"/>
    </xf>
    <xf numFmtId="43" fontId="3" fillId="0" borderId="6" xfId="2" applyFont="1" applyFill="1" applyBorder="1" applyAlignment="1">
      <alignment horizontal="center" vertical="center" wrapText="1" shrinkToFit="1"/>
    </xf>
    <xf numFmtId="43" fontId="3" fillId="0" borderId="9" xfId="2" applyFont="1" applyFill="1" applyBorder="1" applyAlignment="1">
      <alignment horizontal="center" vertical="center" wrapText="1" shrinkToFit="1"/>
    </xf>
    <xf numFmtId="43" fontId="5" fillId="0" borderId="2" xfId="2" applyFont="1" applyBorder="1" applyAlignment="1">
      <alignment horizontal="center" vertical="center" wrapText="1" shrinkToFit="1"/>
    </xf>
    <xf numFmtId="1" fontId="2" fillId="0" borderId="2" xfId="1" applyNumberFormat="1" applyFont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left" vertical="center" wrapText="1" shrinkToFit="1"/>
    </xf>
    <xf numFmtId="4" fontId="2" fillId="0" borderId="2" xfId="1" applyNumberFormat="1" applyFont="1" applyBorder="1" applyAlignment="1">
      <alignment horizontal="center" vertical="center"/>
    </xf>
    <xf numFmtId="43" fontId="2" fillId="0" borderId="2" xfId="2" applyFont="1" applyBorder="1" applyAlignment="1">
      <alignment horizontal="center" vertical="center"/>
    </xf>
    <xf numFmtId="43" fontId="5" fillId="0" borderId="3" xfId="2" applyFont="1" applyBorder="1" applyAlignment="1">
      <alignment horizontal="center" vertical="center" wrapText="1" shrinkToFit="1"/>
    </xf>
    <xf numFmtId="43" fontId="5" fillId="0" borderId="6" xfId="2" applyFont="1" applyBorder="1" applyAlignment="1">
      <alignment horizontal="center" vertical="center" wrapText="1" shrinkToFit="1"/>
    </xf>
    <xf numFmtId="43" fontId="5" fillId="0" borderId="9" xfId="2" applyFont="1" applyBorder="1" applyAlignment="1">
      <alignment horizontal="center" vertical="center" wrapText="1" shrinkToFit="1"/>
    </xf>
    <xf numFmtId="4" fontId="2" fillId="0" borderId="3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 shrinkToFit="1"/>
    </xf>
    <xf numFmtId="0" fontId="2" fillId="0" borderId="6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wrapText="1" shrinkToFit="1"/>
    </xf>
    <xf numFmtId="0" fontId="2" fillId="0" borderId="0" xfId="1" applyFont="1" applyAlignment="1">
      <alignment horizontal="center" shrinkToFit="1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" fontId="2" fillId="0" borderId="3" xfId="1" applyNumberFormat="1" applyFont="1" applyBorder="1" applyAlignment="1">
      <alignment horizontal="center" vertical="center" wrapText="1" shrinkToFit="1"/>
    </xf>
    <xf numFmtId="1" fontId="2" fillId="0" borderId="6" xfId="1" applyNumberFormat="1" applyFont="1" applyBorder="1" applyAlignment="1">
      <alignment horizontal="center" vertical="center" wrapText="1" shrinkToFit="1"/>
    </xf>
    <xf numFmtId="1" fontId="2" fillId="0" borderId="9" xfId="1" applyNumberFormat="1" applyFont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wrapText="1" shrinkToFit="1"/>
    </xf>
    <xf numFmtId="0" fontId="2" fillId="0" borderId="9" xfId="1" applyFont="1" applyBorder="1" applyAlignment="1">
      <alignment horizontal="center" vertical="center" wrapText="1" shrinkToFit="1"/>
    </xf>
  </cellXfs>
  <cellStyles count="3">
    <cellStyle name="Comma 2" xfId="2" xr:uid="{107C2256-F7D5-495B-9E11-49B3AF0CE911}"/>
    <cellStyle name="Normal" xfId="0" builtinId="0"/>
    <cellStyle name="Normal 2" xfId="1" xr:uid="{67856DDF-204D-45FA-9C60-20E1FD9CC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645A47-4AF2-4CD8-B3FB-EE4B3ECC73C6}"/>
            </a:ext>
          </a:extLst>
        </xdr:cNvPr>
        <xdr:cNvSpPr txBox="1"/>
      </xdr:nvSpPr>
      <xdr:spPr>
        <a:xfrm>
          <a:off x="0" y="28136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E67FE9-3737-4BE8-A384-02A2CA57BFA6}"/>
            </a:ext>
          </a:extLst>
        </xdr:cNvPr>
        <xdr:cNvSpPr txBox="1"/>
      </xdr:nvSpPr>
      <xdr:spPr>
        <a:xfrm>
          <a:off x="0" y="28136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6389624-56BB-4F4E-ACBC-949940DF9C9C}"/>
            </a:ext>
          </a:extLst>
        </xdr:cNvPr>
        <xdr:cNvSpPr txBox="1"/>
      </xdr:nvSpPr>
      <xdr:spPr>
        <a:xfrm>
          <a:off x="0" y="28136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83F8DFE-4DA9-47A5-9DD9-4F1D4913B29D}"/>
            </a:ext>
          </a:extLst>
        </xdr:cNvPr>
        <xdr:cNvSpPr txBox="1"/>
      </xdr:nvSpPr>
      <xdr:spPr>
        <a:xfrm>
          <a:off x="0" y="27832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F6008AB-A396-4E48-ADD1-0B5230E041B1}"/>
            </a:ext>
          </a:extLst>
        </xdr:cNvPr>
        <xdr:cNvSpPr txBox="1"/>
      </xdr:nvSpPr>
      <xdr:spPr>
        <a:xfrm>
          <a:off x="0" y="27832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503FEDB-8C4E-4469-9FA5-A471577F87F7}"/>
            </a:ext>
          </a:extLst>
        </xdr:cNvPr>
        <xdr:cNvSpPr txBox="1"/>
      </xdr:nvSpPr>
      <xdr:spPr>
        <a:xfrm>
          <a:off x="0" y="27832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C9E3BDF-F962-4D83-BA02-8F41F19F1A65}"/>
            </a:ext>
          </a:extLst>
        </xdr:cNvPr>
        <xdr:cNvSpPr txBox="1"/>
      </xdr:nvSpPr>
      <xdr:spPr>
        <a:xfrm>
          <a:off x="0" y="27527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2974E4CB-FEBC-4591-BB45-10B7AEC264C3}"/>
            </a:ext>
          </a:extLst>
        </xdr:cNvPr>
        <xdr:cNvSpPr txBox="1"/>
      </xdr:nvSpPr>
      <xdr:spPr>
        <a:xfrm>
          <a:off x="0" y="27527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DE49D06-60A3-447F-9647-0F3B8CF36326}"/>
            </a:ext>
          </a:extLst>
        </xdr:cNvPr>
        <xdr:cNvSpPr txBox="1"/>
      </xdr:nvSpPr>
      <xdr:spPr>
        <a:xfrm>
          <a:off x="0" y="27527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3A177C-A6AA-4A9A-A931-6DE958F1BD49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13A640-CFF3-4041-9EB7-292A80A15FDF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B71F63B-9311-4BB5-9814-59BF5763DF9C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6DE4AF9-5222-4969-9A0C-74061461C9D1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3B4A612-8B6F-4C1B-BACA-091B100DC5CB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64427DB-CBA9-499F-B7BE-50B3DD4F8FF7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9AC0C5B-7F5D-41F6-8086-7E3FD1F54EB4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5A7029A9-03FC-44AD-A61C-1F560D4E1CA2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64E22823-4D7E-4700-BFA3-82B9E3A83913}"/>
            </a:ext>
          </a:extLst>
        </xdr:cNvPr>
        <xdr:cNvSpPr txBox="1"/>
      </xdr:nvSpPr>
      <xdr:spPr>
        <a:xfrm>
          <a:off x="0" y="1077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0F8093-B353-4A2F-BA3E-706799FE559B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1E9C3E-C49A-483D-9A1C-89CE29AD342D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F012993-EA0D-441E-A015-F075649C682B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B7E452-803C-42C4-9638-62AC832A4830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06862E-FF2B-4886-B343-DA506F3C8F39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2BE6785-2B24-4884-A2C9-73EE4FEB7E26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7B7D9A33-1FF3-4476-8FC6-741C21645F75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D2FAE59A-B6F9-4CD4-87DD-481D6C8B880B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65DD8A89-6430-4F48-BF0B-3A38F2FA0F60}"/>
            </a:ext>
          </a:extLst>
        </xdr:cNvPr>
        <xdr:cNvSpPr txBox="1"/>
      </xdr:nvSpPr>
      <xdr:spPr>
        <a:xfrm>
          <a:off x="0" y="7924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A7C1D-C6BB-4117-AC41-83C95FD3628D}">
  <sheetPr>
    <tabColor rgb="FF00B0F0"/>
    <pageSetUpPr fitToPage="1"/>
  </sheetPr>
  <dimension ref="A1:L30"/>
  <sheetViews>
    <sheetView tabSelected="1" view="pageBreakPreview" topLeftCell="A25" zoomScaleSheetLayoutView="100" workbookViewId="0">
      <selection activeCell="F29" sqref="F29"/>
    </sheetView>
  </sheetViews>
  <sheetFormatPr defaultColWidth="9.125" defaultRowHeight="24" x14ac:dyDescent="0.2"/>
  <cols>
    <col min="1" max="1" width="6.375" style="19" bestFit="1" customWidth="1"/>
    <col min="2" max="2" width="56.625" style="20" customWidth="1"/>
    <col min="3" max="3" width="21.25" style="21" customWidth="1"/>
    <col min="4" max="4" width="18" style="19" bestFit="1" customWidth="1"/>
    <col min="5" max="5" width="13.375" style="19" customWidth="1"/>
    <col min="6" max="6" width="47.75" style="19" bestFit="1" customWidth="1"/>
    <col min="7" max="7" width="20.25" style="21" bestFit="1" customWidth="1"/>
    <col min="8" max="8" width="47.75" style="22" bestFit="1" customWidth="1"/>
    <col min="9" max="9" width="27.125" style="23" bestFit="1" customWidth="1"/>
    <col min="10" max="10" width="16.375" style="1" bestFit="1" customWidth="1"/>
    <col min="11" max="11" width="31.125" style="1" customWidth="1"/>
    <col min="12" max="16384" width="9.125" style="1"/>
  </cols>
  <sheetData>
    <row r="1" spans="1:12" ht="27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21.95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s="2" customFormat="1" ht="21.95" customHeight="1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1"/>
    </row>
    <row r="4" spans="1:12" ht="21.95" customHeight="1" x14ac:dyDescent="0.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2" ht="26.25" customHeight="1" x14ac:dyDescent="0.2">
      <c r="A5" s="73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2" ht="18" customHeight="1" x14ac:dyDescent="0.2">
      <c r="A6" s="64" t="s">
        <v>5</v>
      </c>
      <c r="B6" s="75" t="s">
        <v>6</v>
      </c>
      <c r="C6" s="78" t="s">
        <v>7</v>
      </c>
      <c r="D6" s="78" t="s">
        <v>8</v>
      </c>
      <c r="E6" s="65" t="s">
        <v>9</v>
      </c>
      <c r="F6" s="60" t="s">
        <v>10</v>
      </c>
      <c r="G6" s="61"/>
      <c r="H6" s="64" t="s">
        <v>11</v>
      </c>
      <c r="I6" s="64"/>
      <c r="J6" s="65" t="s">
        <v>12</v>
      </c>
      <c r="K6" s="64" t="s">
        <v>13</v>
      </c>
    </row>
    <row r="7" spans="1:12" ht="18.600000000000001" customHeight="1" x14ac:dyDescent="0.2">
      <c r="A7" s="64"/>
      <c r="B7" s="76"/>
      <c r="C7" s="79"/>
      <c r="D7" s="79"/>
      <c r="E7" s="66"/>
      <c r="F7" s="62"/>
      <c r="G7" s="63"/>
      <c r="H7" s="64"/>
      <c r="I7" s="64"/>
      <c r="J7" s="66"/>
      <c r="K7" s="64"/>
    </row>
    <row r="8" spans="1:12" ht="18" customHeight="1" x14ac:dyDescent="0.2">
      <c r="A8" s="64"/>
      <c r="B8" s="76"/>
      <c r="C8" s="79"/>
      <c r="D8" s="79"/>
      <c r="E8" s="66"/>
      <c r="F8" s="68" t="s">
        <v>14</v>
      </c>
      <c r="G8" s="69" t="s">
        <v>15</v>
      </c>
      <c r="H8" s="64" t="s">
        <v>16</v>
      </c>
      <c r="I8" s="70" t="s">
        <v>17</v>
      </c>
      <c r="J8" s="66"/>
      <c r="K8" s="64"/>
    </row>
    <row r="9" spans="1:12" ht="27" customHeight="1" x14ac:dyDescent="0.2">
      <c r="A9" s="64"/>
      <c r="B9" s="77"/>
      <c r="C9" s="80"/>
      <c r="D9" s="80"/>
      <c r="E9" s="67"/>
      <c r="F9" s="68"/>
      <c r="G9" s="69"/>
      <c r="H9" s="64"/>
      <c r="I9" s="70"/>
      <c r="J9" s="67"/>
      <c r="K9" s="64"/>
    </row>
    <row r="10" spans="1:12" ht="83.25" customHeight="1" x14ac:dyDescent="0.2">
      <c r="A10" s="3">
        <v>1</v>
      </c>
      <c r="B10" s="4" t="s">
        <v>18</v>
      </c>
      <c r="C10" s="5">
        <v>413524.3</v>
      </c>
      <c r="D10" s="6">
        <v>442471.00099999999</v>
      </c>
      <c r="E10" s="3" t="s">
        <v>19</v>
      </c>
      <c r="F10" s="7" t="s">
        <v>20</v>
      </c>
      <c r="G10" s="6">
        <v>420453.99619999999</v>
      </c>
      <c r="H10" s="3" t="str">
        <f>+F10</f>
        <v>บริษัท พี ดีไซน์ สตูดิโอ จำกัด</v>
      </c>
      <c r="I10" s="8">
        <f>+G10</f>
        <v>420453.99619999999</v>
      </c>
      <c r="J10" s="9" t="s">
        <v>21</v>
      </c>
      <c r="K10" s="9" t="s">
        <v>22</v>
      </c>
    </row>
    <row r="11" spans="1:12" ht="96" x14ac:dyDescent="0.2">
      <c r="A11" s="3">
        <v>2</v>
      </c>
      <c r="B11" s="4" t="s">
        <v>23</v>
      </c>
      <c r="C11" s="5">
        <v>164468.22</v>
      </c>
      <c r="D11" s="6">
        <v>175980.99540000001</v>
      </c>
      <c r="E11" s="3" t="s">
        <v>19</v>
      </c>
      <c r="F11" s="7" t="s">
        <v>24</v>
      </c>
      <c r="G11" s="6">
        <v>167273.0037</v>
      </c>
      <c r="H11" s="3" t="str">
        <f t="shared" ref="H11:I28" si="0">+F11</f>
        <v>ห้างหุ้นส่วนจำกัด สุวัฒนาคอนสตรัคชั่น</v>
      </c>
      <c r="I11" s="8">
        <f t="shared" si="0"/>
        <v>167273.0037</v>
      </c>
      <c r="J11" s="9" t="s">
        <v>21</v>
      </c>
      <c r="K11" s="9" t="s">
        <v>25</v>
      </c>
    </row>
    <row r="12" spans="1:12" ht="91.5" customHeight="1" x14ac:dyDescent="0.2">
      <c r="A12" s="3">
        <v>3</v>
      </c>
      <c r="B12" s="4" t="s">
        <v>26</v>
      </c>
      <c r="C12" s="5">
        <v>232293.46</v>
      </c>
      <c r="D12" s="6">
        <v>248554.00219999999</v>
      </c>
      <c r="E12" s="3" t="s">
        <v>19</v>
      </c>
      <c r="F12" s="7" t="s">
        <v>27</v>
      </c>
      <c r="G12" s="6">
        <v>236151.00089999998</v>
      </c>
      <c r="H12" s="3" t="str">
        <f t="shared" si="0"/>
        <v>ห้างหุ้นส่วนจำกัด การประปานานา</v>
      </c>
      <c r="I12" s="8">
        <f t="shared" si="0"/>
        <v>236151.00089999998</v>
      </c>
      <c r="J12" s="9" t="s">
        <v>21</v>
      </c>
      <c r="K12" s="9" t="s">
        <v>28</v>
      </c>
    </row>
    <row r="13" spans="1:12" ht="86.25" customHeight="1" x14ac:dyDescent="0.2">
      <c r="A13" s="3">
        <v>4</v>
      </c>
      <c r="B13" s="4" t="s">
        <v>29</v>
      </c>
      <c r="C13" s="5">
        <v>321990.65000000002</v>
      </c>
      <c r="D13" s="6">
        <v>344529.99550000002</v>
      </c>
      <c r="E13" s="3" t="s">
        <v>19</v>
      </c>
      <c r="F13" s="7" t="s">
        <v>30</v>
      </c>
      <c r="G13" s="6">
        <v>327443</v>
      </c>
      <c r="H13" s="3" t="str">
        <f t="shared" si="0"/>
        <v>หจก. ดิลกพัฒนา เอนจิเนียริ่ง</v>
      </c>
      <c r="I13" s="8">
        <f t="shared" si="0"/>
        <v>327443</v>
      </c>
      <c r="J13" s="9" t="s">
        <v>21</v>
      </c>
      <c r="K13" s="9" t="s">
        <v>31</v>
      </c>
    </row>
    <row r="14" spans="1:12" ht="90" customHeight="1" x14ac:dyDescent="0.2">
      <c r="A14" s="3">
        <v>5</v>
      </c>
      <c r="B14" s="4" t="s">
        <v>32</v>
      </c>
      <c r="C14" s="5">
        <v>416672.9</v>
      </c>
      <c r="D14" s="6">
        <v>445840.00300000003</v>
      </c>
      <c r="E14" s="3" t="s">
        <v>19</v>
      </c>
      <c r="F14" s="7" t="s">
        <v>33</v>
      </c>
      <c r="G14" s="6">
        <v>423754.00460000004</v>
      </c>
      <c r="H14" s="3" t="str">
        <f t="shared" si="0"/>
        <v>หจก. กิตติบดี การช่าง</v>
      </c>
      <c r="I14" s="8">
        <f t="shared" si="0"/>
        <v>423754.00460000004</v>
      </c>
      <c r="J14" s="9" t="s">
        <v>21</v>
      </c>
      <c r="K14" s="9" t="s">
        <v>34</v>
      </c>
    </row>
    <row r="15" spans="1:12" ht="120" x14ac:dyDescent="0.2">
      <c r="A15" s="3">
        <v>6</v>
      </c>
      <c r="B15" s="4" t="s">
        <v>35</v>
      </c>
      <c r="C15" s="5">
        <v>105888.79</v>
      </c>
      <c r="D15" s="6">
        <v>113301</v>
      </c>
      <c r="E15" s="3" t="s">
        <v>19</v>
      </c>
      <c r="F15" s="7" t="s">
        <v>36</v>
      </c>
      <c r="G15" s="6">
        <v>107692.99620000001</v>
      </c>
      <c r="H15" s="3" t="str">
        <f t="shared" si="0"/>
        <v>ห้างหุ้นส่วนจำกัด อินแอนด์ออนเซอร์วิส</v>
      </c>
      <c r="I15" s="8">
        <f t="shared" si="0"/>
        <v>107692.99620000001</v>
      </c>
      <c r="J15" s="9" t="s">
        <v>21</v>
      </c>
      <c r="K15" s="9" t="s">
        <v>37</v>
      </c>
    </row>
    <row r="16" spans="1:12" ht="99" customHeight="1" x14ac:dyDescent="0.2">
      <c r="A16" s="3">
        <v>7</v>
      </c>
      <c r="B16" s="4" t="s">
        <v>38</v>
      </c>
      <c r="C16" s="5">
        <v>248586.92</v>
      </c>
      <c r="D16" s="6">
        <v>262379</v>
      </c>
      <c r="E16" s="3" t="s">
        <v>19</v>
      </c>
      <c r="F16" s="7" t="s">
        <v>39</v>
      </c>
      <c r="G16" s="6">
        <v>249408.0013</v>
      </c>
      <c r="H16" s="3" t="str">
        <f t="shared" si="0"/>
        <v>บริษัท เจริญพาณิชย์การช่าง จำกัด</v>
      </c>
      <c r="I16" s="8">
        <f t="shared" si="0"/>
        <v>249408.0013</v>
      </c>
      <c r="J16" s="9" t="s">
        <v>21</v>
      </c>
      <c r="K16" s="9" t="s">
        <v>40</v>
      </c>
    </row>
    <row r="17" spans="1:11" ht="99" customHeight="1" x14ac:dyDescent="0.2">
      <c r="A17" s="3">
        <v>8</v>
      </c>
      <c r="B17" s="4" t="s">
        <v>41</v>
      </c>
      <c r="C17" s="5">
        <v>345477.57</v>
      </c>
      <c r="D17" s="6">
        <v>369660.9999</v>
      </c>
      <c r="E17" s="3" t="s">
        <v>19</v>
      </c>
      <c r="F17" s="7" t="s">
        <v>42</v>
      </c>
      <c r="G17" s="6">
        <v>351038.00300000003</v>
      </c>
      <c r="H17" s="3" t="str">
        <f t="shared" si="0"/>
        <v>ห้างหุ้นส่วนจำกัด เกื้ออุไร</v>
      </c>
      <c r="I17" s="8">
        <f t="shared" si="0"/>
        <v>351038.00300000003</v>
      </c>
      <c r="J17" s="9" t="s">
        <v>21</v>
      </c>
      <c r="K17" s="9" t="s">
        <v>43</v>
      </c>
    </row>
    <row r="18" spans="1:11" ht="99" customHeight="1" x14ac:dyDescent="0.2">
      <c r="A18" s="3">
        <v>9</v>
      </c>
      <c r="B18" s="4" t="s">
        <v>44</v>
      </c>
      <c r="C18" s="5">
        <v>441210.28</v>
      </c>
      <c r="D18" s="6">
        <v>472094.99960000004</v>
      </c>
      <c r="E18" s="3" t="s">
        <v>19</v>
      </c>
      <c r="F18" s="7" t="s">
        <v>39</v>
      </c>
      <c r="G18" s="6">
        <v>448493.00380000001</v>
      </c>
      <c r="H18" s="3" t="str">
        <f t="shared" si="0"/>
        <v>บริษัท เจริญพาณิชย์การช่าง จำกัด</v>
      </c>
      <c r="I18" s="8">
        <f t="shared" si="0"/>
        <v>448493.00380000001</v>
      </c>
      <c r="J18" s="9" t="s">
        <v>21</v>
      </c>
      <c r="K18" s="9" t="s">
        <v>45</v>
      </c>
    </row>
    <row r="19" spans="1:11" ht="99" customHeight="1" x14ac:dyDescent="0.2">
      <c r="A19" s="3">
        <v>10</v>
      </c>
      <c r="B19" s="10" t="s">
        <v>46</v>
      </c>
      <c r="C19" s="5">
        <v>39500</v>
      </c>
      <c r="D19" s="11">
        <v>42265</v>
      </c>
      <c r="E19" s="3" t="s">
        <v>19</v>
      </c>
      <c r="F19" s="7" t="s">
        <v>47</v>
      </c>
      <c r="G19" s="11">
        <v>42000.003799999999</v>
      </c>
      <c r="H19" s="3" t="str">
        <f t="shared" si="0"/>
        <v>บริษัท ชัยภัทร คอนสตรัคชั่น แอนด์ ซัพพลาย จำกัด</v>
      </c>
      <c r="I19" s="8">
        <f t="shared" si="0"/>
        <v>42000.003799999999</v>
      </c>
      <c r="J19" s="9" t="s">
        <v>21</v>
      </c>
      <c r="K19" s="9" t="s">
        <v>48</v>
      </c>
    </row>
    <row r="20" spans="1:11" ht="96" x14ac:dyDescent="0.2">
      <c r="A20" s="3">
        <v>11</v>
      </c>
      <c r="B20" s="4" t="s">
        <v>49</v>
      </c>
      <c r="C20" s="5">
        <v>174728.97</v>
      </c>
      <c r="D20" s="6">
        <v>186959.99790000002</v>
      </c>
      <c r="E20" s="3" t="s">
        <v>19</v>
      </c>
      <c r="F20" s="7" t="s">
        <v>50</v>
      </c>
      <c r="G20" s="6">
        <v>177440.99969999999</v>
      </c>
      <c r="H20" s="3" t="str">
        <f t="shared" si="0"/>
        <v>บริษัท บุญพิศลย์การช่าง จำกัด</v>
      </c>
      <c r="I20" s="8">
        <f t="shared" si="0"/>
        <v>177440.99969999999</v>
      </c>
      <c r="J20" s="9" t="s">
        <v>21</v>
      </c>
      <c r="K20" s="9" t="s">
        <v>51</v>
      </c>
    </row>
    <row r="21" spans="1:11" ht="99" customHeight="1" x14ac:dyDescent="0.2">
      <c r="A21" s="3">
        <v>12</v>
      </c>
      <c r="B21" s="4" t="s">
        <v>52</v>
      </c>
      <c r="C21" s="5">
        <v>59200</v>
      </c>
      <c r="D21" s="11">
        <v>63344</v>
      </c>
      <c r="E21" s="3" t="s">
        <v>19</v>
      </c>
      <c r="F21" s="7" t="s">
        <v>47</v>
      </c>
      <c r="G21" s="11">
        <v>62999.995000000003</v>
      </c>
      <c r="H21" s="3" t="str">
        <f t="shared" si="0"/>
        <v>บริษัท ชัยภัทร คอนสตรัคชั่น แอนด์ ซัพพลาย จำกัด</v>
      </c>
      <c r="I21" s="8">
        <f t="shared" si="0"/>
        <v>62999.995000000003</v>
      </c>
      <c r="J21" s="9" t="s">
        <v>21</v>
      </c>
      <c r="K21" s="9" t="s">
        <v>53</v>
      </c>
    </row>
    <row r="22" spans="1:11" ht="99" customHeight="1" x14ac:dyDescent="0.2">
      <c r="A22" s="3">
        <v>13</v>
      </c>
      <c r="B22" s="4" t="s">
        <v>54</v>
      </c>
      <c r="C22" s="5">
        <v>195547.66</v>
      </c>
      <c r="D22" s="6">
        <v>209235.99619999999</v>
      </c>
      <c r="E22" s="3" t="s">
        <v>19</v>
      </c>
      <c r="F22" s="7" t="s">
        <v>33</v>
      </c>
      <c r="G22" s="6">
        <v>198559.9963</v>
      </c>
      <c r="H22" s="3" t="str">
        <f t="shared" si="0"/>
        <v>หจก. กิตติบดี การช่าง</v>
      </c>
      <c r="I22" s="8">
        <f t="shared" si="0"/>
        <v>198559.9963</v>
      </c>
      <c r="J22" s="9" t="s">
        <v>21</v>
      </c>
      <c r="K22" s="9" t="s">
        <v>55</v>
      </c>
    </row>
    <row r="23" spans="1:11" ht="99" customHeight="1" x14ac:dyDescent="0.2">
      <c r="A23" s="3">
        <v>14</v>
      </c>
      <c r="B23" s="10" t="s">
        <v>56</v>
      </c>
      <c r="C23" s="5">
        <v>15800</v>
      </c>
      <c r="D23" s="11">
        <v>16906</v>
      </c>
      <c r="E23" s="3" t="s">
        <v>19</v>
      </c>
      <c r="F23" s="7" t="s">
        <v>57</v>
      </c>
      <c r="G23" s="11">
        <v>16906</v>
      </c>
      <c r="H23" s="3" t="str">
        <f t="shared" si="0"/>
        <v>บริษัท เอพีวันคอนแทค จำกัด</v>
      </c>
      <c r="I23" s="8">
        <f t="shared" si="0"/>
        <v>16906</v>
      </c>
      <c r="J23" s="9" t="s">
        <v>21</v>
      </c>
      <c r="K23" s="9" t="s">
        <v>58</v>
      </c>
    </row>
    <row r="24" spans="1:11" ht="96" x14ac:dyDescent="0.2">
      <c r="A24" s="3">
        <v>15</v>
      </c>
      <c r="B24" s="4" t="s">
        <v>59</v>
      </c>
      <c r="C24" s="5">
        <v>219987.85</v>
      </c>
      <c r="D24" s="6">
        <v>235386.99950000001</v>
      </c>
      <c r="E24" s="3" t="s">
        <v>19</v>
      </c>
      <c r="F24" s="7" t="s">
        <v>60</v>
      </c>
      <c r="G24" s="6">
        <v>223553.00280000002</v>
      </c>
      <c r="H24" s="3" t="str">
        <f t="shared" si="0"/>
        <v>หจก. ปิยชาติ คอนสตรัคชั่น</v>
      </c>
      <c r="I24" s="8">
        <f t="shared" si="0"/>
        <v>223553.00280000002</v>
      </c>
      <c r="J24" s="9" t="s">
        <v>21</v>
      </c>
      <c r="K24" s="9" t="s">
        <v>61</v>
      </c>
    </row>
    <row r="25" spans="1:11" ht="96" x14ac:dyDescent="0.2">
      <c r="A25" s="3">
        <v>16</v>
      </c>
      <c r="B25" s="4" t="s">
        <v>62</v>
      </c>
      <c r="C25" s="5">
        <v>225790.65</v>
      </c>
      <c r="D25" s="6">
        <v>241595.99549999999</v>
      </c>
      <c r="E25" s="3" t="s">
        <v>19</v>
      </c>
      <c r="F25" s="7" t="s">
        <v>63</v>
      </c>
      <c r="G25" s="6">
        <v>229469.9958</v>
      </c>
      <c r="H25" s="3" t="str">
        <f t="shared" si="0"/>
        <v>หจก. อิทธิสิทธิ์</v>
      </c>
      <c r="I25" s="8">
        <f t="shared" si="0"/>
        <v>229469.9958</v>
      </c>
      <c r="J25" s="9" t="s">
        <v>21</v>
      </c>
      <c r="K25" s="9" t="s">
        <v>64</v>
      </c>
    </row>
    <row r="26" spans="1:11" ht="99" customHeight="1" x14ac:dyDescent="0.2">
      <c r="A26" s="3">
        <v>17</v>
      </c>
      <c r="B26" s="4" t="s">
        <v>65</v>
      </c>
      <c r="C26" s="5">
        <v>208963.55</v>
      </c>
      <c r="D26" s="6">
        <v>223590.99849999999</v>
      </c>
      <c r="E26" s="3" t="s">
        <v>19</v>
      </c>
      <c r="F26" s="7" t="s">
        <v>66</v>
      </c>
      <c r="G26" s="6">
        <v>212362.9963</v>
      </c>
      <c r="H26" s="3" t="str">
        <f t="shared" si="0"/>
        <v>บริษัท เอสดี.วอเตอร์ จำกัด</v>
      </c>
      <c r="I26" s="8">
        <f t="shared" si="0"/>
        <v>212362.9963</v>
      </c>
      <c r="J26" s="9" t="s">
        <v>21</v>
      </c>
      <c r="K26" s="9" t="s">
        <v>67</v>
      </c>
    </row>
    <row r="27" spans="1:11" ht="99" customHeight="1" x14ac:dyDescent="0.2">
      <c r="A27" s="3">
        <v>18</v>
      </c>
      <c r="B27" s="4" t="s">
        <v>68</v>
      </c>
      <c r="C27" s="5">
        <v>1401325</v>
      </c>
      <c r="D27" s="6">
        <v>1497212.98</v>
      </c>
      <c r="E27" s="3" t="s">
        <v>19</v>
      </c>
      <c r="F27" s="7" t="s">
        <v>39</v>
      </c>
      <c r="G27" s="6">
        <v>1496020.5</v>
      </c>
      <c r="H27" s="3" t="str">
        <f t="shared" si="0"/>
        <v>บริษัท เจริญพาณิชย์การช่าง จำกัด</v>
      </c>
      <c r="I27" s="8">
        <f t="shared" si="0"/>
        <v>1496020.5</v>
      </c>
      <c r="J27" s="9" t="s">
        <v>21</v>
      </c>
      <c r="K27" s="9" t="s">
        <v>69</v>
      </c>
    </row>
    <row r="28" spans="1:11" ht="99" customHeight="1" x14ac:dyDescent="0.2">
      <c r="A28" s="3">
        <v>19</v>
      </c>
      <c r="B28" s="4" t="s">
        <v>70</v>
      </c>
      <c r="C28" s="5">
        <v>264992.52</v>
      </c>
      <c r="D28" s="6">
        <v>283541.9964</v>
      </c>
      <c r="E28" s="3" t="s">
        <v>19</v>
      </c>
      <c r="F28" s="7" t="s">
        <v>71</v>
      </c>
      <c r="G28" s="6">
        <v>269425.0049</v>
      </c>
      <c r="H28" s="3" t="str">
        <f t="shared" si="0"/>
        <v>ห้างหุ้นส่วนจำกัด ชลณัฏฐ์ การช่าง</v>
      </c>
      <c r="I28" s="8">
        <f t="shared" si="0"/>
        <v>269425.0049</v>
      </c>
      <c r="J28" s="9" t="s">
        <v>21</v>
      </c>
      <c r="K28" s="9" t="s">
        <v>72</v>
      </c>
    </row>
    <row r="29" spans="1:11" ht="99" customHeight="1" x14ac:dyDescent="0.2">
      <c r="A29" s="3">
        <v>20</v>
      </c>
      <c r="B29" s="4" t="s">
        <v>73</v>
      </c>
      <c r="C29" s="5">
        <v>387670.09</v>
      </c>
      <c r="D29" s="6">
        <f t="shared" ref="D29" si="1">+C29*7/100+C29</f>
        <v>414806.9963</v>
      </c>
      <c r="E29" s="3" t="s">
        <v>19</v>
      </c>
      <c r="F29" s="7" t="s">
        <v>50</v>
      </c>
      <c r="G29" s="5">
        <v>393912</v>
      </c>
      <c r="H29" s="3" t="str">
        <f t="shared" ref="H29" si="2">+F29</f>
        <v>บริษัท บุญพิศลย์การช่าง จำกัด</v>
      </c>
      <c r="I29" s="8">
        <f>+G29</f>
        <v>393912</v>
      </c>
      <c r="J29" s="9" t="s">
        <v>21</v>
      </c>
      <c r="K29" s="9" t="s">
        <v>74</v>
      </c>
    </row>
    <row r="30" spans="1:11" s="18" customFormat="1" x14ac:dyDescent="0.2">
      <c r="A30" s="12"/>
      <c r="B30" s="13"/>
      <c r="C30" s="14"/>
      <c r="D30" s="14"/>
      <c r="E30" s="15"/>
      <c r="F30" s="15"/>
      <c r="G30" s="16"/>
      <c r="H30" s="15"/>
      <c r="I30" s="16">
        <f>SUM(I10:I29)</f>
        <v>6054357.5043000011</v>
      </c>
      <c r="J30" s="12"/>
      <c r="K30" s="17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2" bottom="0.1" header="0.17" footer="0.17"/>
  <pageSetup paperSize="9" scale="4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88D2-FEFE-4970-BCD9-5E8457886507}">
  <sheetPr>
    <tabColor rgb="FF00B0F0"/>
  </sheetPr>
  <dimension ref="A1:AZ25"/>
  <sheetViews>
    <sheetView view="pageBreakPreview" zoomScale="85" zoomScaleSheetLayoutView="85" workbookViewId="0">
      <selection activeCell="F29" sqref="F29"/>
    </sheetView>
  </sheetViews>
  <sheetFormatPr defaultColWidth="9.125" defaultRowHeight="24" x14ac:dyDescent="0.55000000000000004"/>
  <cols>
    <col min="1" max="1" width="9" style="19" customWidth="1"/>
    <col min="2" max="2" width="46.25" style="53" customWidth="1"/>
    <col min="3" max="3" width="22" style="21" bestFit="1" customWidth="1"/>
    <col min="4" max="4" width="19.125" style="19" bestFit="1" customWidth="1"/>
    <col min="5" max="5" width="14.75" style="19" customWidth="1"/>
    <col min="6" max="6" width="44.75" style="19" customWidth="1"/>
    <col min="7" max="7" width="25.25" style="19" bestFit="1" customWidth="1"/>
    <col min="8" max="8" width="35.375" style="22" customWidth="1"/>
    <col min="9" max="9" width="18.75" style="1" customWidth="1"/>
    <col min="10" max="10" width="23.125" style="1" customWidth="1"/>
    <col min="11" max="11" width="38.625" style="1" bestFit="1" customWidth="1"/>
    <col min="12" max="16384" width="9.125" style="24"/>
  </cols>
  <sheetData>
    <row r="1" spans="1:12" ht="21" customHeight="1" x14ac:dyDescent="0.55000000000000004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21.95" customHeight="1" x14ac:dyDescent="0.55000000000000004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5" customFormat="1" ht="21.95" customHeight="1" x14ac:dyDescent="0.55000000000000004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x14ac:dyDescent="0.55000000000000004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34.5" customHeight="1" x14ac:dyDescent="0.55000000000000004">
      <c r="A5" s="99" t="s">
        <v>75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2" ht="18" customHeight="1" x14ac:dyDescent="0.55000000000000004">
      <c r="A6" s="65" t="s">
        <v>5</v>
      </c>
      <c r="B6" s="75" t="s">
        <v>6</v>
      </c>
      <c r="C6" s="78" t="s">
        <v>7</v>
      </c>
      <c r="D6" s="78" t="s">
        <v>8</v>
      </c>
      <c r="E6" s="65" t="s">
        <v>9</v>
      </c>
      <c r="F6" s="60" t="s">
        <v>10</v>
      </c>
      <c r="G6" s="61"/>
      <c r="H6" s="64" t="s">
        <v>11</v>
      </c>
      <c r="I6" s="64"/>
      <c r="J6" s="65" t="s">
        <v>12</v>
      </c>
      <c r="K6" s="65" t="s">
        <v>76</v>
      </c>
    </row>
    <row r="7" spans="1:12" ht="18.600000000000001" customHeight="1" x14ac:dyDescent="0.55000000000000004">
      <c r="A7" s="66"/>
      <c r="B7" s="76"/>
      <c r="C7" s="79"/>
      <c r="D7" s="79"/>
      <c r="E7" s="66"/>
      <c r="F7" s="62"/>
      <c r="G7" s="63"/>
      <c r="H7" s="64"/>
      <c r="I7" s="64"/>
      <c r="J7" s="66"/>
      <c r="K7" s="66"/>
    </row>
    <row r="8" spans="1:12" ht="18" customHeight="1" x14ac:dyDescent="0.55000000000000004">
      <c r="A8" s="66"/>
      <c r="B8" s="76"/>
      <c r="C8" s="79"/>
      <c r="D8" s="79"/>
      <c r="E8" s="66"/>
      <c r="F8" s="75" t="s">
        <v>14</v>
      </c>
      <c r="G8" s="68" t="s">
        <v>15</v>
      </c>
      <c r="H8" s="64" t="s">
        <v>16</v>
      </c>
      <c r="I8" s="64" t="s">
        <v>17</v>
      </c>
      <c r="J8" s="66"/>
      <c r="K8" s="66"/>
    </row>
    <row r="9" spans="1:12" ht="45.75" customHeight="1" x14ac:dyDescent="0.55000000000000004">
      <c r="A9" s="67"/>
      <c r="B9" s="77"/>
      <c r="C9" s="80"/>
      <c r="D9" s="80"/>
      <c r="E9" s="67"/>
      <c r="F9" s="77"/>
      <c r="G9" s="68"/>
      <c r="H9" s="64"/>
      <c r="I9" s="64"/>
      <c r="J9" s="67"/>
      <c r="K9" s="67"/>
    </row>
    <row r="10" spans="1:12" ht="45.75" customHeight="1" x14ac:dyDescent="0.55000000000000004">
      <c r="A10" s="65">
        <v>1</v>
      </c>
      <c r="B10" s="94" t="s">
        <v>77</v>
      </c>
      <c r="C10" s="78">
        <v>679808.41</v>
      </c>
      <c r="D10" s="78">
        <v>727394.9987</v>
      </c>
      <c r="E10" s="65" t="s">
        <v>78</v>
      </c>
      <c r="F10" s="26" t="s">
        <v>79</v>
      </c>
      <c r="G10" s="27">
        <v>575000</v>
      </c>
      <c r="H10" s="65" t="s">
        <v>79</v>
      </c>
      <c r="I10" s="88">
        <v>573600</v>
      </c>
      <c r="J10" s="64" t="s">
        <v>80</v>
      </c>
      <c r="K10" s="65" t="s">
        <v>81</v>
      </c>
    </row>
    <row r="11" spans="1:12" ht="45.75" customHeight="1" x14ac:dyDescent="0.55000000000000004">
      <c r="A11" s="66"/>
      <c r="B11" s="95"/>
      <c r="C11" s="79"/>
      <c r="D11" s="79"/>
      <c r="E11" s="66"/>
      <c r="F11" s="28" t="s">
        <v>82</v>
      </c>
      <c r="G11" s="29">
        <v>576428</v>
      </c>
      <c r="H11" s="66"/>
      <c r="I11" s="89"/>
      <c r="J11" s="64"/>
      <c r="K11" s="66"/>
    </row>
    <row r="12" spans="1:12" ht="45.75" customHeight="1" x14ac:dyDescent="0.55000000000000004">
      <c r="A12" s="66"/>
      <c r="B12" s="95"/>
      <c r="C12" s="79"/>
      <c r="D12" s="79"/>
      <c r="E12" s="66"/>
      <c r="F12" s="28" t="s">
        <v>39</v>
      </c>
      <c r="G12" s="29">
        <v>611000</v>
      </c>
      <c r="H12" s="66"/>
      <c r="I12" s="89"/>
      <c r="J12" s="64"/>
      <c r="K12" s="66"/>
    </row>
    <row r="13" spans="1:12" ht="45.75" customHeight="1" x14ac:dyDescent="0.55000000000000004">
      <c r="A13" s="67"/>
      <c r="B13" s="96"/>
      <c r="C13" s="80"/>
      <c r="D13" s="80"/>
      <c r="E13" s="67"/>
      <c r="F13" s="30" t="s">
        <v>83</v>
      </c>
      <c r="G13" s="31">
        <v>683000</v>
      </c>
      <c r="H13" s="67"/>
      <c r="I13" s="90"/>
      <c r="J13" s="64"/>
      <c r="K13" s="67"/>
    </row>
    <row r="14" spans="1:12" ht="39.75" customHeight="1" x14ac:dyDescent="0.55000000000000004">
      <c r="A14" s="84">
        <v>2</v>
      </c>
      <c r="B14" s="85" t="s">
        <v>84</v>
      </c>
      <c r="C14" s="91">
        <v>2803056.07</v>
      </c>
      <c r="D14" s="91">
        <v>2994812</v>
      </c>
      <c r="E14" s="83" t="s">
        <v>78</v>
      </c>
      <c r="F14" s="83" t="s">
        <v>39</v>
      </c>
      <c r="G14" s="81">
        <v>2905218</v>
      </c>
      <c r="H14" s="83" t="str">
        <f>+F14</f>
        <v>บริษัท เจริญพาณิชย์การช่าง จำกัด</v>
      </c>
      <c r="I14" s="81">
        <f>+G14</f>
        <v>2905218</v>
      </c>
      <c r="J14" s="64" t="s">
        <v>85</v>
      </c>
      <c r="K14" s="82" t="s">
        <v>86</v>
      </c>
    </row>
    <row r="15" spans="1:12" ht="39.75" customHeight="1" x14ac:dyDescent="0.55000000000000004">
      <c r="A15" s="84"/>
      <c r="B15" s="85"/>
      <c r="C15" s="92"/>
      <c r="D15" s="92"/>
      <c r="E15" s="83"/>
      <c r="F15" s="83"/>
      <c r="G15" s="81"/>
      <c r="H15" s="83"/>
      <c r="I15" s="81"/>
      <c r="J15" s="64"/>
      <c r="K15" s="82"/>
    </row>
    <row r="16" spans="1:12" ht="43.5" customHeight="1" x14ac:dyDescent="0.55000000000000004">
      <c r="A16" s="84"/>
      <c r="B16" s="85"/>
      <c r="C16" s="93"/>
      <c r="D16" s="93"/>
      <c r="E16" s="83"/>
      <c r="F16" s="83"/>
      <c r="G16" s="81"/>
      <c r="H16" s="83"/>
      <c r="I16" s="81"/>
      <c r="J16" s="64"/>
      <c r="K16" s="82"/>
    </row>
    <row r="17" spans="1:52" ht="41.25" customHeight="1" x14ac:dyDescent="0.55000000000000004">
      <c r="A17" s="84">
        <v>3</v>
      </c>
      <c r="B17" s="85" t="s">
        <v>87</v>
      </c>
      <c r="C17" s="86">
        <v>1435200</v>
      </c>
      <c r="D17" s="87">
        <f t="shared" ref="D17" si="0">+C17*7/100+C17</f>
        <v>1535664</v>
      </c>
      <c r="E17" s="83" t="s">
        <v>78</v>
      </c>
      <c r="F17" s="32" t="s">
        <v>88</v>
      </c>
      <c r="G17" s="33">
        <v>1274000</v>
      </c>
      <c r="H17" s="83" t="str">
        <f>+F17</f>
        <v>บริษัท สายน้ำ คอนสตรัคชั่น</v>
      </c>
      <c r="I17" s="81">
        <v>1268784</v>
      </c>
      <c r="J17" s="64" t="s">
        <v>80</v>
      </c>
      <c r="K17" s="82" t="s">
        <v>89</v>
      </c>
    </row>
    <row r="18" spans="1:52" ht="41.25" customHeight="1" x14ac:dyDescent="0.55000000000000004">
      <c r="A18" s="84"/>
      <c r="B18" s="85"/>
      <c r="C18" s="86"/>
      <c r="D18" s="87"/>
      <c r="E18" s="83"/>
      <c r="F18" s="34" t="s">
        <v>90</v>
      </c>
      <c r="G18" s="35">
        <v>1339000</v>
      </c>
      <c r="H18" s="83"/>
      <c r="I18" s="81"/>
      <c r="J18" s="64"/>
      <c r="K18" s="82"/>
    </row>
    <row r="19" spans="1:52" ht="41.25" customHeight="1" x14ac:dyDescent="0.55000000000000004">
      <c r="A19" s="84"/>
      <c r="B19" s="85"/>
      <c r="C19" s="86"/>
      <c r="D19" s="87"/>
      <c r="E19" s="83"/>
      <c r="F19" s="34" t="s">
        <v>91</v>
      </c>
      <c r="G19" s="35" t="s">
        <v>92</v>
      </c>
      <c r="H19" s="83"/>
      <c r="I19" s="81"/>
      <c r="J19" s="64"/>
      <c r="K19" s="82"/>
    </row>
    <row r="20" spans="1:52" ht="41.25" customHeight="1" x14ac:dyDescent="0.55000000000000004">
      <c r="A20" s="84"/>
      <c r="B20" s="85"/>
      <c r="C20" s="86"/>
      <c r="D20" s="87"/>
      <c r="E20" s="83"/>
      <c r="F20" s="36" t="s">
        <v>93</v>
      </c>
      <c r="G20" s="37">
        <v>1458880</v>
      </c>
      <c r="H20" s="83"/>
      <c r="I20" s="81"/>
      <c r="J20" s="64"/>
      <c r="K20" s="82"/>
    </row>
    <row r="21" spans="1:52" ht="41.25" customHeight="1" x14ac:dyDescent="0.55000000000000004">
      <c r="A21" s="22"/>
      <c r="B21" s="38"/>
      <c r="C21" s="39"/>
      <c r="D21" s="39"/>
      <c r="E21" s="40"/>
      <c r="F21" s="40"/>
      <c r="G21" s="39"/>
      <c r="H21" s="40"/>
      <c r="I21" s="39"/>
      <c r="J21" s="41"/>
      <c r="K21" s="42"/>
    </row>
    <row r="22" spans="1:52" ht="41.25" customHeight="1" x14ac:dyDescent="0.55000000000000004">
      <c r="A22" s="43"/>
      <c r="B22" s="44"/>
      <c r="C22" s="45"/>
      <c r="D22" s="45"/>
      <c r="E22" s="44"/>
      <c r="F22" s="46"/>
      <c r="G22" s="47"/>
      <c r="H22" s="48"/>
      <c r="I22" s="49"/>
      <c r="J22" s="44"/>
      <c r="K22" s="50"/>
    </row>
    <row r="23" spans="1:52" s="51" customFormat="1" ht="45" customHeight="1" x14ac:dyDescent="0.55000000000000004">
      <c r="A23" s="43"/>
      <c r="B23" s="44"/>
      <c r="C23" s="45"/>
      <c r="D23" s="45"/>
      <c r="E23" s="44"/>
      <c r="F23" s="46"/>
      <c r="G23" s="47"/>
      <c r="H23" s="48"/>
      <c r="I23" s="49"/>
      <c r="J23" s="44"/>
      <c r="K23" s="50"/>
    </row>
    <row r="24" spans="1:52" s="51" customFormat="1" ht="27" customHeight="1" x14ac:dyDescent="0.2">
      <c r="A24" s="22"/>
      <c r="B24" s="40"/>
      <c r="C24" s="52"/>
      <c r="D24" s="52"/>
      <c r="E24" s="40"/>
      <c r="H24" s="46"/>
    </row>
    <row r="25" spans="1:52" s="1" customFormat="1" ht="26.25" x14ac:dyDescent="0.55000000000000004">
      <c r="A25" s="19"/>
      <c r="B25" s="53"/>
      <c r="C25" s="54"/>
      <c r="D25" s="54"/>
      <c r="E25" s="19"/>
      <c r="F25" s="19"/>
      <c r="G25" s="19"/>
      <c r="H25" s="22"/>
      <c r="I25" s="5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</sheetData>
  <mergeCells count="47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3"/>
    <mergeCell ref="J10:J13"/>
    <mergeCell ref="K10:K13"/>
    <mergeCell ref="A14:A16"/>
    <mergeCell ref="B14:B16"/>
    <mergeCell ref="C14:C16"/>
    <mergeCell ref="D14:D16"/>
    <mergeCell ref="E14:E16"/>
    <mergeCell ref="F14:F16"/>
    <mergeCell ref="G14:G16"/>
    <mergeCell ref="A10:A13"/>
    <mergeCell ref="B10:B13"/>
    <mergeCell ref="C10:C13"/>
    <mergeCell ref="D10:D13"/>
    <mergeCell ref="E10:E13"/>
    <mergeCell ref="H10:H13"/>
    <mergeCell ref="A17:A20"/>
    <mergeCell ref="B17:B20"/>
    <mergeCell ref="C17:C20"/>
    <mergeCell ref="D17:D20"/>
    <mergeCell ref="E17:E20"/>
    <mergeCell ref="I17:I20"/>
    <mergeCell ref="J17:J20"/>
    <mergeCell ref="K17:K20"/>
    <mergeCell ref="H14:H16"/>
    <mergeCell ref="I14:I16"/>
    <mergeCell ref="J14:J16"/>
    <mergeCell ref="K14:K16"/>
    <mergeCell ref="H17:H20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2029-562B-48F8-860A-D2289B245C14}">
  <sheetPr>
    <tabColor rgb="FF00B0F0"/>
  </sheetPr>
  <dimension ref="A1:AZ20"/>
  <sheetViews>
    <sheetView view="pageBreakPreview" zoomScale="85" zoomScaleSheetLayoutView="85" workbookViewId="0">
      <selection activeCell="F29" sqref="F29"/>
    </sheetView>
  </sheetViews>
  <sheetFormatPr defaultColWidth="9.125" defaultRowHeight="24" x14ac:dyDescent="0.55000000000000004"/>
  <cols>
    <col min="1" max="1" width="9" style="19" customWidth="1"/>
    <col min="2" max="2" width="46.25" style="53" customWidth="1"/>
    <col min="3" max="3" width="22" style="21" bestFit="1" customWidth="1"/>
    <col min="4" max="4" width="19.125" style="19" bestFit="1" customWidth="1"/>
    <col min="5" max="5" width="14.75" style="19" customWidth="1"/>
    <col min="6" max="6" width="44.75" style="19" customWidth="1"/>
    <col min="7" max="7" width="25.25" style="19" bestFit="1" customWidth="1"/>
    <col min="8" max="8" width="35.375" style="22" customWidth="1"/>
    <col min="9" max="9" width="18.75" style="1" customWidth="1"/>
    <col min="10" max="10" width="23.125" style="1" customWidth="1"/>
    <col min="11" max="11" width="38.625" style="1" bestFit="1" customWidth="1"/>
    <col min="12" max="16384" width="9.125" style="24"/>
  </cols>
  <sheetData>
    <row r="1" spans="1:12" ht="21" customHeight="1" x14ac:dyDescent="0.55000000000000004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21.95" customHeight="1" x14ac:dyDescent="0.55000000000000004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5" customFormat="1" ht="21.95" customHeight="1" x14ac:dyDescent="0.55000000000000004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x14ac:dyDescent="0.55000000000000004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34.5" customHeight="1" x14ac:dyDescent="0.55000000000000004">
      <c r="A5" s="99" t="s">
        <v>94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2" ht="18" customHeight="1" x14ac:dyDescent="0.55000000000000004">
      <c r="A6" s="65" t="s">
        <v>5</v>
      </c>
      <c r="B6" s="75" t="s">
        <v>6</v>
      </c>
      <c r="C6" s="78" t="s">
        <v>7</v>
      </c>
      <c r="D6" s="78" t="s">
        <v>8</v>
      </c>
      <c r="E6" s="65" t="s">
        <v>9</v>
      </c>
      <c r="F6" s="60" t="s">
        <v>10</v>
      </c>
      <c r="G6" s="61"/>
      <c r="H6" s="64" t="s">
        <v>11</v>
      </c>
      <c r="I6" s="64"/>
      <c r="J6" s="65" t="s">
        <v>12</v>
      </c>
      <c r="K6" s="65" t="s">
        <v>76</v>
      </c>
    </row>
    <row r="7" spans="1:12" ht="18.600000000000001" customHeight="1" x14ac:dyDescent="0.55000000000000004">
      <c r="A7" s="66"/>
      <c r="B7" s="76"/>
      <c r="C7" s="79"/>
      <c r="D7" s="79"/>
      <c r="E7" s="66"/>
      <c r="F7" s="62"/>
      <c r="G7" s="63"/>
      <c r="H7" s="64"/>
      <c r="I7" s="64"/>
      <c r="J7" s="66"/>
      <c r="K7" s="66"/>
    </row>
    <row r="8" spans="1:12" ht="18" customHeight="1" x14ac:dyDescent="0.55000000000000004">
      <c r="A8" s="66"/>
      <c r="B8" s="76"/>
      <c r="C8" s="79"/>
      <c r="D8" s="79"/>
      <c r="E8" s="66"/>
      <c r="F8" s="75" t="s">
        <v>14</v>
      </c>
      <c r="G8" s="68" t="s">
        <v>15</v>
      </c>
      <c r="H8" s="64" t="s">
        <v>16</v>
      </c>
      <c r="I8" s="64" t="s">
        <v>17</v>
      </c>
      <c r="J8" s="66"/>
      <c r="K8" s="66"/>
    </row>
    <row r="9" spans="1:12" ht="45.75" customHeight="1" x14ac:dyDescent="0.55000000000000004">
      <c r="A9" s="67"/>
      <c r="B9" s="77"/>
      <c r="C9" s="80"/>
      <c r="D9" s="80"/>
      <c r="E9" s="67"/>
      <c r="F9" s="77"/>
      <c r="G9" s="68"/>
      <c r="H9" s="64"/>
      <c r="I9" s="64"/>
      <c r="J9" s="67"/>
      <c r="K9" s="67"/>
    </row>
    <row r="10" spans="1:12" ht="39.75" customHeight="1" x14ac:dyDescent="0.55000000000000004">
      <c r="A10" s="104">
        <v>1</v>
      </c>
      <c r="B10" s="94" t="s">
        <v>95</v>
      </c>
      <c r="C10" s="91">
        <v>18690000</v>
      </c>
      <c r="D10" s="91">
        <v>19998300</v>
      </c>
      <c r="E10" s="107" t="s">
        <v>96</v>
      </c>
      <c r="F10" s="55" t="s">
        <v>97</v>
      </c>
      <c r="G10" s="33" t="s">
        <v>98</v>
      </c>
      <c r="H10" s="107" t="str">
        <f>+F10</f>
        <v>ห้างหุ้นส่วนจำกัด ชัยอนันต์การช่าง</v>
      </c>
      <c r="I10" s="88">
        <v>19495722</v>
      </c>
      <c r="J10" s="65" t="s">
        <v>80</v>
      </c>
      <c r="K10" s="101" t="s">
        <v>99</v>
      </c>
    </row>
    <row r="11" spans="1:12" ht="39.75" customHeight="1" x14ac:dyDescent="0.55000000000000004">
      <c r="A11" s="105"/>
      <c r="B11" s="95"/>
      <c r="C11" s="92"/>
      <c r="D11" s="92"/>
      <c r="E11" s="108"/>
      <c r="F11" s="56" t="s">
        <v>100</v>
      </c>
      <c r="G11" s="35" t="s">
        <v>101</v>
      </c>
      <c r="H11" s="108"/>
      <c r="I11" s="89"/>
      <c r="J11" s="66"/>
      <c r="K11" s="102"/>
    </row>
    <row r="12" spans="1:12" ht="43.5" customHeight="1" x14ac:dyDescent="0.55000000000000004">
      <c r="A12" s="105"/>
      <c r="B12" s="95"/>
      <c r="C12" s="92"/>
      <c r="D12" s="92"/>
      <c r="E12" s="108"/>
      <c r="F12" s="56" t="s">
        <v>102</v>
      </c>
      <c r="G12" s="35" t="s">
        <v>103</v>
      </c>
      <c r="H12" s="108"/>
      <c r="I12" s="89"/>
      <c r="J12" s="66"/>
      <c r="K12" s="102"/>
    </row>
    <row r="13" spans="1:12" ht="41.25" customHeight="1" x14ac:dyDescent="0.55000000000000004">
      <c r="A13" s="105"/>
      <c r="B13" s="95"/>
      <c r="C13" s="92"/>
      <c r="D13" s="92"/>
      <c r="E13" s="108"/>
      <c r="F13" s="57" t="s">
        <v>104</v>
      </c>
      <c r="G13" s="35" t="s">
        <v>105</v>
      </c>
      <c r="H13" s="108"/>
      <c r="I13" s="89"/>
      <c r="J13" s="66"/>
      <c r="K13" s="102"/>
    </row>
    <row r="14" spans="1:12" ht="41.25" customHeight="1" x14ac:dyDescent="0.55000000000000004">
      <c r="A14" s="105"/>
      <c r="B14" s="95"/>
      <c r="C14" s="92"/>
      <c r="D14" s="92"/>
      <c r="E14" s="108"/>
      <c r="F14" s="58" t="s">
        <v>106</v>
      </c>
      <c r="G14" s="35" t="s">
        <v>107</v>
      </c>
      <c r="H14" s="108"/>
      <c r="I14" s="89"/>
      <c r="J14" s="66"/>
      <c r="K14" s="102"/>
    </row>
    <row r="15" spans="1:12" ht="41.25" customHeight="1" x14ac:dyDescent="0.55000000000000004">
      <c r="A15" s="106"/>
      <c r="B15" s="96"/>
      <c r="C15" s="93"/>
      <c r="D15" s="93"/>
      <c r="E15" s="109"/>
      <c r="F15" s="59" t="s">
        <v>108</v>
      </c>
      <c r="G15" s="37" t="s">
        <v>107</v>
      </c>
      <c r="H15" s="109"/>
      <c r="I15" s="90"/>
      <c r="J15" s="67"/>
      <c r="K15" s="103"/>
    </row>
    <row r="16" spans="1:12" ht="41.25" customHeight="1" x14ac:dyDescent="0.55000000000000004">
      <c r="A16" s="22"/>
      <c r="B16" s="38"/>
      <c r="C16" s="39"/>
      <c r="D16" s="39"/>
      <c r="E16" s="40"/>
      <c r="F16" s="40"/>
      <c r="G16" s="39"/>
      <c r="H16" s="40"/>
      <c r="I16" s="39"/>
      <c r="J16" s="41"/>
      <c r="K16" s="42"/>
    </row>
    <row r="17" spans="1:52" ht="41.25" customHeight="1" x14ac:dyDescent="0.55000000000000004">
      <c r="A17" s="43"/>
      <c r="B17" s="44"/>
      <c r="C17" s="45"/>
      <c r="D17" s="45"/>
      <c r="E17" s="44"/>
      <c r="F17" s="46"/>
      <c r="G17" s="47"/>
      <c r="H17" s="48"/>
      <c r="I17" s="49"/>
      <c r="J17" s="44"/>
      <c r="K17" s="50"/>
    </row>
    <row r="18" spans="1:52" s="51" customFormat="1" ht="45" customHeight="1" x14ac:dyDescent="0.55000000000000004">
      <c r="A18" s="43"/>
      <c r="B18" s="44"/>
      <c r="C18" s="45"/>
      <c r="D18" s="45"/>
      <c r="E18" s="44"/>
      <c r="F18" s="46"/>
      <c r="G18" s="47"/>
      <c r="H18" s="48"/>
      <c r="I18" s="49"/>
      <c r="J18" s="44"/>
      <c r="K18" s="50"/>
    </row>
    <row r="19" spans="1:52" s="51" customFormat="1" ht="27" customHeight="1" x14ac:dyDescent="0.2">
      <c r="A19" s="22"/>
      <c r="B19" s="40"/>
      <c r="C19" s="52"/>
      <c r="D19" s="52"/>
      <c r="E19" s="40"/>
      <c r="H19" s="46"/>
    </row>
    <row r="20" spans="1:52" s="1" customFormat="1" ht="26.25" x14ac:dyDescent="0.55000000000000004">
      <c r="A20" s="19"/>
      <c r="B20" s="53"/>
      <c r="C20" s="54"/>
      <c r="D20" s="54"/>
      <c r="E20" s="19"/>
      <c r="F20" s="19"/>
      <c r="G20" s="19"/>
      <c r="H20" s="22"/>
      <c r="I20" s="5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</sheetData>
  <mergeCells count="27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0:I15"/>
    <mergeCell ref="J10:J15"/>
    <mergeCell ref="K10:K15"/>
    <mergeCell ref="A10:A15"/>
    <mergeCell ref="B10:B15"/>
    <mergeCell ref="C10:C15"/>
    <mergeCell ref="D10:D15"/>
    <mergeCell ref="E10:E15"/>
    <mergeCell ref="H10:H15"/>
  </mergeCells>
  <pageMargins left="0.4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987A-8E15-4E1E-A4BD-72CB99B7FDBD}">
  <dimension ref="B3:D6"/>
  <sheetViews>
    <sheetView workbookViewId="0">
      <selection activeCell="D6" sqref="D6"/>
    </sheetView>
  </sheetViews>
  <sheetFormatPr defaultRowHeight="14.25" x14ac:dyDescent="0.2"/>
  <sheetData>
    <row r="3" spans="2:4" x14ac:dyDescent="0.2">
      <c r="B3">
        <v>18900010</v>
      </c>
      <c r="D3">
        <f>35*3</f>
        <v>105</v>
      </c>
    </row>
    <row r="4" spans="2:4" x14ac:dyDescent="0.2">
      <c r="B4">
        <f>+B3*10/100</f>
        <v>1890001</v>
      </c>
      <c r="D4">
        <v>53</v>
      </c>
    </row>
    <row r="5" spans="2:4" x14ac:dyDescent="0.2">
      <c r="D5">
        <f>+D3+D4</f>
        <v>158</v>
      </c>
    </row>
    <row r="6" spans="2:4" x14ac:dyDescent="0.2">
      <c r="B6">
        <f>+B3*0.25/100</f>
        <v>47250.025000000001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ก.ย.66(เจาะจง)</vt:lpstr>
      <vt:lpstr>ก.ย.66(e-bid)</vt:lpstr>
      <vt:lpstr>ก.ย.66(คัดเลือก)</vt:lpstr>
      <vt:lpstr>Sheet1</vt:lpstr>
      <vt:lpstr>'ก.ย.66(เจาะจง)'!Print_Area</vt:lpstr>
      <vt:lpstr>'ก.ย.66(e-bid)'!Print_Titles</vt:lpstr>
      <vt:lpstr>'ก.ย.66(คัดเลือก)'!Print_Titles</vt:lpstr>
      <vt:lpstr>'ก.ย.66(เจาะจง)'!Print_Titles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2023-10-02T03:40:23Z</dcterms:created>
  <dcterms:modified xsi:type="dcterms:W3CDTF">2023-11-01T06:39:52Z</dcterms:modified>
</cp:coreProperties>
</file>