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3871B4E1-D9E3-4110-8C7D-6E59D834555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 ส.ค.2566" sheetId="1" r:id="rId1"/>
    <sheet name="ประกวด ส.ค.2566" sheetId="2" r:id="rId2"/>
    <sheet name="คัดเลือก มี.ค.2566" sheetId="3" r:id="rId3"/>
  </sheets>
  <definedNames>
    <definedName name="_xlnm.Print_Area" localSheetId="2">'คัดเลือก มี.ค.2566'!$A$1:$L$17</definedName>
    <definedName name="_xlnm.Print_Area" localSheetId="0">'เฉพาะเจาะจง ส.ค.2566'!$A$1:$K$37</definedName>
    <definedName name="_xlnm.Print_Area" localSheetId="1">'ประกวด ส.ค.2566'!$A$1:$K$17</definedName>
    <definedName name="_xlnm.Print_Titles" localSheetId="2">'คัดเลือก มี.ค.2566'!$1:$7</definedName>
    <definedName name="_xlnm.Print_Titles" localSheetId="0">'เฉพาะเจาะจง ส.ค.2566'!$1:$7</definedName>
    <definedName name="_xlnm.Print_Titles" localSheetId="1">'ประกวด ส.ค.2566'!$1:$7</definedName>
  </definedNames>
  <calcPr calcId="191029"/>
</workbook>
</file>

<file path=xl/calcChain.xml><?xml version="1.0" encoding="utf-8"?>
<calcChain xmlns="http://schemas.openxmlformats.org/spreadsheetml/2006/main">
  <c r="J29" i="1" l="1"/>
  <c r="I29" i="1" s="1"/>
  <c r="H29" i="1"/>
  <c r="J28" i="1"/>
  <c r="I28" i="1"/>
  <c r="H28" i="1"/>
  <c r="J27" i="1" l="1"/>
  <c r="I27" i="1" s="1"/>
  <c r="H27" i="1"/>
  <c r="H9" i="2"/>
  <c r="J9" i="2"/>
  <c r="I9" i="2" s="1"/>
  <c r="J9" i="3"/>
  <c r="I9" i="3" s="1"/>
  <c r="H9" i="3"/>
  <c r="J26" i="1"/>
  <c r="I26" i="1" s="1"/>
  <c r="H26" i="1"/>
  <c r="J25" i="1"/>
  <c r="I25" i="1" s="1"/>
  <c r="H25" i="1"/>
  <c r="J24" i="1"/>
  <c r="I24" i="1" s="1"/>
  <c r="H24" i="1"/>
  <c r="J23" i="1"/>
  <c r="I23" i="1" s="1"/>
  <c r="H23" i="1"/>
  <c r="J22" i="1"/>
  <c r="I22" i="1" s="1"/>
  <c r="H22" i="1"/>
  <c r="J21" i="1"/>
  <c r="I21" i="1" s="1"/>
  <c r="H21" i="1"/>
  <c r="J20" i="1"/>
  <c r="I20" i="1" s="1"/>
  <c r="H20" i="1"/>
  <c r="J19" i="1" l="1"/>
  <c r="I19" i="1" s="1"/>
  <c r="H19" i="1"/>
  <c r="J18" i="1"/>
  <c r="I18" i="1" s="1"/>
  <c r="H18" i="1"/>
  <c r="J17" i="1"/>
  <c r="H17" i="1"/>
  <c r="I17" i="1" l="1"/>
  <c r="J16" i="1"/>
  <c r="H16" i="1"/>
  <c r="I16" i="1" l="1"/>
  <c r="J15" i="1"/>
  <c r="I15" i="1" s="1"/>
  <c r="H15" i="1"/>
  <c r="J14" i="1" l="1"/>
  <c r="I14" i="1" s="1"/>
  <c r="H14" i="1"/>
  <c r="J13" i="1"/>
  <c r="I13" i="1" s="1"/>
  <c r="H13" i="1"/>
  <c r="J8" i="1"/>
  <c r="I8" i="1"/>
  <c r="H8" i="1"/>
  <c r="H9" i="1"/>
  <c r="J9" i="1"/>
  <c r="I9" i="1" s="1"/>
  <c r="J8" i="2" l="1"/>
  <c r="J10" i="2" s="1"/>
  <c r="H8" i="2"/>
  <c r="I8" i="2" l="1"/>
  <c r="I10" i="2" s="1"/>
  <c r="A2" i="2"/>
  <c r="J12" i="1" l="1"/>
  <c r="I12" i="1" s="1"/>
  <c r="H12" i="1"/>
  <c r="A3" i="2" l="1"/>
  <c r="A3" i="3" s="1"/>
  <c r="A2" i="3"/>
  <c r="A1" i="2"/>
  <c r="A1" i="3" s="1"/>
  <c r="H10" i="1" l="1"/>
  <c r="H11" i="1"/>
  <c r="J11" i="1" l="1"/>
  <c r="I11" i="1" s="1"/>
  <c r="J8" i="3" l="1"/>
  <c r="J10" i="3" s="1"/>
  <c r="H8" i="3"/>
  <c r="J10" i="1" l="1"/>
  <c r="J30" i="1" s="1"/>
  <c r="I8" i="3"/>
  <c r="I10" i="3" s="1"/>
  <c r="I10" i="1" l="1"/>
  <c r="I30" i="1" s="1"/>
</calcChain>
</file>

<file path=xl/sharedStrings.xml><?xml version="1.0" encoding="utf-8"?>
<sst xmlns="http://schemas.openxmlformats.org/spreadsheetml/2006/main" count="192" uniqueCount="103">
  <si>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</si>
  <si>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</si>
  <si>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</si>
  <si>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</si>
  <si>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</si>
  <si>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</si>
  <si>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</si>
  <si>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</si>
  <si>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</si>
  <si>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</si>
  <si>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</si>
  <si>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</si>
  <si>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</si>
  <si>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</si>
  <si>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</si>
  <si>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</si>
  <si>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</si>
  <si>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</si>
  <si>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</si>
  <si>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</si>
  <si>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</si>
  <si>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</si>
  <si>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</si>
  <si>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</si>
  <si>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</si>
  <si>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</si>
  <si>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</si>
  <si>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</si>
  <si>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สจพ.กธบ.สสสภ.</t>
  </si>
  <si>
    <t>หจก.ปิยชาติ คอนสตรัคชั่น</t>
  </si>
  <si>
    <t>บจก.เอสดี.วอเตอร์</t>
  </si>
  <si>
    <t>นักบัญชี 4</t>
  </si>
  <si>
    <t>หจก.ยมนี ก่อสร้าง</t>
  </si>
  <si>
    <t>หจก.ชลณัฏฐ์ การช่าง</t>
  </si>
  <si>
    <t>บจก.บุญพิศลย์การช่าง</t>
  </si>
  <si>
    <t>งานก่อสร้างวางท่อประปาและงานที่เกี่ยวข้อง งานวางท่อประปาภาครัฐ ย้ายแนวท่อประปา บริเวณถนนเฉลิมพระเกียรติ หมู่ที่ 2, 3 ตำบลหนองปรือ อำเภอบางพลี จังหวัดสมุทรปราการ พื้นที่สำนักงานประปาสาขาสุวรรณภูมิ</t>
  </si>
  <si>
    <t>บจก.เกตุทรัพย์สมบูรณ์</t>
  </si>
  <si>
    <t>เลขที่ สสสภ.(ขร)จล.01/2566  
ลงวันที่ 24/3/2566</t>
  </si>
  <si>
    <t>งานก่อสร้างวางท่อประปาและงานที่เกี่ยวข้อง เพื่อปรับปรุงกำลังน้ำร่วม อบต.บางพลีใหญ่ บริเวณซอยกิ่งแก้ว 21 แยกขวา หมู่ที่ 15 ตำบลบางพลีใหญ่ อำเภอบางพลี จังหวัดสมุทรปราการ พื้นที่สำนักงานประปาสาขาสุวรรณภูมิ</t>
  </si>
  <si>
    <t>บจก.วงศ์เพชร ก่อสร้าง</t>
  </si>
  <si>
    <t>เลขที่ สสสภ.(ป)จล.04/2566  
ลงวันที่ 30/3/2566</t>
  </si>
  <si>
    <t>หมายเหตุ รายการที่ 1-2  เป็นราคาที่รวม VAT</t>
  </si>
  <si>
    <t>หจก.อานนท์การช่าง</t>
  </si>
  <si>
    <t>หจก.อินแอนด์ออนเซอร์วิส</t>
  </si>
  <si>
    <t>หจก.สุวัฒนา คอนสตรัคชั่น</t>
  </si>
  <si>
    <t>สรุปผลการดำเนินการจัดซื้อจัดจ้างในรอบเดือน สิงหาคม พ.ศ.2566</t>
  </si>
  <si>
    <t>วันที่ 1 กันยายน 2566</t>
  </si>
  <si>
    <t>งานซ่อมแซมฝ้าเพดาน และงานที่เกี่ยวข้อง อาคารสำนักงานประปาสาขาสุวรรณภูมิ</t>
  </si>
  <si>
    <t>เลขที่ 
สสสภ.จล.02/2566
ลงวันที่ 
4/8/2566</t>
  </si>
  <si>
    <t>งานก่อสร้างวางท่อประปาและงานที่เกี่ยวข้อง งานวางท่อประปาเอกชน โครงการ โฉนดเลขที่64005 ตำบลบางบ่อ อำเภอบางบ่อ จังหวัดสมุทรปราการ พื้นที่สำนักงานประปาสาขาสุวรรณภูมิ</t>
  </si>
  <si>
    <t>เลขที่ 
สสสภ.(ขอ)จล.126/2566
ลงวันที่ 
16/8/2566</t>
  </si>
  <si>
    <t xml:space="preserve">งานก่อสร้างวางท่อประปาและงานที่เกี่ยวข้อง งานวางท่อประปาเอกชน งานย้ายแนวท่อประปา โครงการ โฉนดเลขที่ 180657 บริเวณโครงการ เนอวานา เอเลเมนท์ บางนา ตำบลราชาเทวะ อำเภอบางพลี จังหวัดสมุทรปราการ พื้นที่สำนักงานประปาสาขาสุวรรณภูมิ </t>
  </si>
  <si>
    <t>บจก.พี.พีค ไทยเอ็นจิเนียริ่ง</t>
  </si>
  <si>
    <t>เลขที่ 
สสสภ.(ขอ)จล.124/2566
ลงวันที่ 
16/8/2566</t>
  </si>
  <si>
    <t>งานก่อสร้างวางท่อประปาและงานที่เกี่ยวข้อง งานวางท่อประปาเอกชน โครงการ เสนา แกรนด์โฮม บางนา กม.29 เฟส1 ตำบลบางบ่อ อำเภอบางบ่อ จังหวัดสมุทรปราการ พื้นที่สำนักงานประปาสาขาสุวรรณภูมิ</t>
  </si>
  <si>
    <t>เลขที่ 
สสสภ.(ขอ)จล.127/2566
ลงวันที่ 
16/8/2566</t>
  </si>
  <si>
    <t>งานก่อสร้างวางท่อประปาและงานที่เกี่ยวข้อง งานวางท่อประปาเอกชน โครงการ MANTANA มอเตอร์เวย์-พระราม 9 แขวงทับยาว เขตลาดกระบัง กรุงเทพมหานคร พื้นที่สำนักงานประปาสาขาสุวรรณภูมิ</t>
  </si>
  <si>
    <t>เลขที่ 
สสสภ.(ขอ)จล.118/2566
ลงวันที่ 
16/8/2566</t>
  </si>
  <si>
    <t>งานก่อสร้างวางท่อประปาและงานที่เกี่ยวข้อง งานวางท่อประปาเอกชน  บริเวณโครงการ THE CONNECT บางนา-วงแหวน CN56 เฟส 5.0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</si>
  <si>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สสสภ.(ขอ)จล.116/2566
ลงวันที่ 
16/8/2566</t>
  </si>
  <si>
    <t>ซื้อของที่ระลึกชุดกิ๊ฟเซ็ทสำหรับลูกค้าหน่วยงานราชการ จำนวน 50 ชุด</t>
  </si>
  <si>
    <t>บจก.กิ๊ฟ เคบิน</t>
  </si>
  <si>
    <t>เลขที่ 
3300060657
ลงวันที่ 
16/8/2566</t>
  </si>
  <si>
    <t xml:space="preserve">งานก่อสร้างวางท่อประปาและงานที่เกี่ยวข้อง งานวางท่อประปาเอกชน บริเวณโครงการ Centro ลาดกระบัง 3/3 แขวงลาดกระบัง เขตลาดกระบัง กรุงเทพมหานคร พื้นที่สำนักงานประปาสาขา
สุวรรณภูมิ </t>
  </si>
  <si>
    <t>เลขที่ 
สสสภ.(ขอ)จล.110/2566
ลงวันที่ 
17/8/2566</t>
  </si>
  <si>
    <t>งานก่อสร้างวางท่อประปาและงานที่เกี่ยวข้อง งานวางท่อประปาเอกชน โครงการศุภาลัยไพร์ม วิลล่า กรุงเทพกรีฑาตัดใหม่-มอเตอร์เวย์ เฟส1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</si>
  <si>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สสสภ.(ขอ)จล.122-2566
ลงวันที่ 
18/8/2566</t>
  </si>
  <si>
    <t>งานก่อสร้างวางท่อประปาและงานที่เกี่ยวข้อง งานวางท่อประปาเอกชน โครงการ Centro ลาดกระบัง 3/3 เฟส 1.0 แขวงลาดกระบัง เขตลาดกระบัง กรุงเทพมหานคร พื้นที่สำนักงานประปาสาขาสุวรรณภูมิ</t>
  </si>
  <si>
    <t>เลขที่ 
สสสภ.(ขอ)จล.132-2566
ลงวันที่ 
18/8/2566</t>
  </si>
  <si>
    <t>งานก่อสร้างวางท่อประปา และงานที่เกี่ยวข้อง งานวางท่อประปาเอกชน โครงการ GRAND PLENO พระราม9-มอเตอร์เวย์ เฟส 2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</si>
  <si>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สสสภ.(ขอ)จล.123/2566
ลงวันที่ 
18/8/2566</t>
  </si>
  <si>
    <t>งานซ่อมท่อประปาแตกรั่ว พร้อมงานที่เกี่ยวข้อง พื้นที่สำนักงานประปาสาขาสุวรรณภูมิ</t>
  </si>
  <si>
    <t>เลขที่ 
สสสภ.จท.9-2566
ลงวันที่ 
21/8/2566</t>
  </si>
  <si>
    <t>งานก่อสร้างวางท่อประปาและงานที่เกี่ยวข้อง งานวางท่อประปาเอกชน โครงการ นิรติ(บางนา) เฟส 6.0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</si>
  <si>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สสสภ.(ขอ)จล.128-2566
ลงวันที่ 
21/8/2566</t>
  </si>
  <si>
    <t>งานก่อสร้างวางท่อประปาและงานที่เกี่ยวข้อง งานวางท่อประปาเอกชน โครงการ เสนา วิลเลจ บางนา กม.29 เฟส1 ตำบลบางบ่อ อำเภอบางบ่อ จังหวัดสมุทรปราการ พื้นที่สำนักงานประปาสาขาสุวรรณภูมิ</t>
  </si>
  <si>
    <t>หจก.เพชรธนพันธ์ วิศวกรรม</t>
  </si>
  <si>
    <t>เลขที่ 
สสสภ.(ขอ)จล.129/2566
ลงวันที่ 
21/8/2566</t>
  </si>
  <si>
    <t>งานก่อสร้างวางท่อประปาและงานที่เกี่ยวข้อง งานวางท่อประปาเอกชน จำนวน 1 งาน 2 เส้นทาง 1. โครงการ โคโม่ โบทานิก้า 2 บางนา เฟส 3 ตำบลบางพลีใหญ่ อำเภอบางพลี จังหวัดสมุทรปราการ 2. งานย้ายแนวท่อและติดตั้งหัวดับเพลิง ศก. 150 มม. บริเวณในโครงการ ทศแลนด์ กิ่งแก้ว ตำบลราชาเทวะ อำเภอบางพลี จังหวัดสมุทรปราการ พื้นที่สำนักงานประปาสาขาสุวรรณภูมิ</t>
  </si>
  <si>
    <t>บจก.วัน อัพ</t>
  </si>
  <si>
    <t>เลขที่ 
สสสภ.(ขอ)จล.117-2566
ลงวันที่ 
21/8/2566</t>
  </si>
  <si>
    <t>งานก่อสร้างวางท่อประปาและงานที่เกี่ยวข้อง งานวางท่อประปาเอกชน โครงการ PLENO สุขุมวิท-บางนา 2 เฟส 5 ตำบลบางแก้ว อำเภอบางพลี จังหวัดสมุทรปราการ พื้นที่สำนักงานประปาสาขาสุวรรณภูมิ</t>
  </si>
  <si>
    <t>เลขที่ 
สสสภ.(ขอ)จล.120-2566
ลงวันที่ 
22/8/2566</t>
  </si>
  <si>
    <t>งานก่อสร้างวางท่อประปาและงานที่เกี่ยวข้อง งานวางท่อประปาเอกชน โครงการ Grande Pleno เมกา บางนา เฟส 3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</si>
  <si>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สสสภ.(ขอ)จล.130/2566
ลงวันที่ 
22/8/2566</t>
  </si>
  <si>
    <t>งานก่อสร้างวางท่อประปาและงานที่เกี่ยวข้อง งานวางท่อประปาเอกชน โครงการ ทางเข้าโครงการ เสนา วิลเลจ บางนา กม.29 ตำบลบางบ่อ อำเภอบางบ่อ จังหวัดสมุทรปราการ พื้นที่สำนักงานประปาสาขาสุวรรณภูมิ</t>
  </si>
  <si>
    <t>เลขที่ 
สสสภ.(ขอ)จล.136/2566
ลงวันที่ 
23/8/2566</t>
  </si>
  <si>
    <t>งานปรับปรุงถอดเปลี่ยนมาตรวัดน้ำครบวาระ และงานที่เกี่ยวข้อง พื้นที่สำนักงานประปาสาขาสุวรรณภูมิ</t>
  </si>
  <si>
    <t>หจก.เค.ที.เมนเดอร์</t>
  </si>
  <si>
    <t>เลขที่ 
สสสภ.ปว.55-2/2566
ลงวันที่ 
23/8/2566</t>
  </si>
  <si>
    <t>งานก่อสร้างวางท่อประปาและงานที่เกี่ยวข้อง งานวางท่อประปาเอกชน จำนวน 1 งาน 2 เส้นทาง 1. โครงการโนระ บางนา เฟส 8 ตำบลบางพลีใหญ่ อำเภอบางพลี จังหวัดสมุทรปราการ 2.งานย้ายแนวท่อประปา บริเวณโฉนดเลขที่ 12748 ริมคลองลาดกระบัง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</si>
  <si>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สสสภ.(ขอ)จล.121-2566
ลงวันที่ 
24/8/2566</t>
  </si>
  <si>
    <t>ซื้อแบตเตอรี่ไฟฉุกเฉิน แบตเตอรี่ป้ายทางหนีไฟ และแผงวงจรไฟฉุกเฉิน</t>
  </si>
  <si>
    <t>บจก.แสงมิตร อีเลคตริค</t>
  </si>
  <si>
    <t>เลขที่ 
3300060749
ลงวันที่ 
24/8/2566</t>
  </si>
  <si>
    <t>งานปรับปรุง ถอดเปลี่ยน ยก/ย้ายมาตรวัดน้ำ และงานที่เกี่ยวข้อง พื้นที่สำนักงานประปาสาขาสุวรรณภูมิ</t>
  </si>
  <si>
    <t>เลขที่ 
สสสภ.ปบ.55-2/2566
ลงวันที่ 
25/8/2566</t>
  </si>
  <si>
    <t>งานก่อสร้างวางท่อประปาและงานที่เกี่ยวข้อง งานวางท่อประปาเอกชน โครงการ Centro บางนา(เมกกะ)เฟส8 ตำบลบางแก้ว อำเภอบางพลี จังหวัดสมุทรปราการ พื้นที่สำนักงานประปาสาขาสุวรรณภูมิ</t>
  </si>
  <si>
    <t>เลขที่ 
สสสภ.(ขอ)จล.133-2566
ลงวันที่ 
25/8/2566</t>
  </si>
  <si>
    <t>งานก่อสร้างวางท่อประปาและงานที่เกี่ยวข้อง งานวางท่อประปาเอกชน โครงการ เทรนดี้ ธารา บางนา เฟส 6.0 ตำบลบางโฉลง อำเภอบางพลี จังหวัดสมุทรปราการ พื้นที่สำนักงานประปาสาขาสุวรรณภูมิ</t>
  </si>
  <si>
    <t>บจก.พงษดา</t>
  </si>
  <si>
    <t>เลขที่ 
สสสภ.(ขอ)จล.135-2566
ลงวันที่ 
28/8/2566</t>
  </si>
  <si>
    <t>หมายเหตุ รายการที่ 1-22 เป็นราคาที่รวม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</si>
</sst>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3" fontId="7" fillId="0" borderId="3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8" fillId="0" borderId="2" xfId="0" applyFont="1" applyFill="1" applyBorder="1" applyAlignment="1"/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view="pageBreakPreview" topLeftCell="C1" zoomScale="40" zoomScaleSheetLayoutView="40" workbookViewId="0">
      <pane ySplit="7" topLeftCell="A29" activePane="bottomLeft" state="frozen"/>
      <selection pane="bottomLeft" activeCell="I6" sqref="I6:I7"/>
    </sheetView>
  </sheetViews>
  <sheetFormatPr defaultColWidth="9.140625" defaultRowHeight="30.75" x14ac:dyDescent="0.45"/>
  <cols>
    <col min="1" max="1" width="9.5703125" style="33" customWidth="1"/>
    <col min="2" max="2" width="87" style="28" customWidth="1"/>
    <col min="3" max="3" width="30.7109375" style="28" customWidth="1"/>
    <col min="4" max="4" width="28" style="37" customWidth="1"/>
    <col min="5" max="5" width="26.140625" style="33" customWidth="1"/>
    <col min="6" max="6" width="44.85546875" style="28" customWidth="1"/>
    <col min="7" max="7" width="25.85546875" style="34" customWidth="1"/>
    <col min="8" max="8" width="45.42578125" style="28" customWidth="1"/>
    <col min="9" max="9" width="27.85546875" style="28" customWidth="1"/>
    <col min="10" max="10" width="27.85546875" style="36" customWidth="1"/>
    <col min="11" max="11" width="25.140625" style="28" customWidth="1"/>
    <col min="12" max="12" width="36" style="35" customWidth="1"/>
    <col min="13" max="15" width="9.140625" style="28"/>
    <col min="16" max="16384" width="9.140625" style="29"/>
  </cols>
  <sheetData>
    <row r="1" spans="1:15" ht="36" x14ac:dyDescent="0.55000000000000004">
      <c r="A1" s="62" t="s">
        <v>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55"/>
    </row>
    <row r="2" spans="1:15" ht="36" x14ac:dyDescent="0.5500000000000000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5"/>
    </row>
    <row r="3" spans="1:15" ht="36" x14ac:dyDescent="0.55000000000000004">
      <c r="A3" s="63" t="s">
        <v>46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56"/>
    </row>
    <row r="4" spans="1:15" ht="36" x14ac:dyDescent="0.55000000000000004">
      <c r="A4" s="64" t="s">
        <v>11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57"/>
    </row>
    <row r="5" spans="1:15" s="31" customFormat="1" ht="35.25" customHeight="1" x14ac:dyDescent="0.2">
      <c r="A5" s="68" t="s">
        <v>1</v>
      </c>
      <c r="B5" s="68" t="s">
        <v>5</v>
      </c>
      <c r="C5" s="69" t="s">
        <v>23</v>
      </c>
      <c r="D5" s="70" t="s">
        <v>15</v>
      </c>
      <c r="E5" s="68" t="s">
        <v>6</v>
      </c>
      <c r="F5" s="68" t="s">
        <v>7</v>
      </c>
      <c r="G5" s="68"/>
      <c r="H5" s="68" t="s">
        <v>8</v>
      </c>
      <c r="I5" s="68"/>
      <c r="J5" s="68"/>
      <c r="K5" s="68" t="s">
        <v>9</v>
      </c>
      <c r="L5" s="68" t="s">
        <v>2</v>
      </c>
      <c r="M5" s="30"/>
      <c r="N5" s="30"/>
      <c r="O5" s="30"/>
    </row>
    <row r="6" spans="1:15" s="31" customFormat="1" ht="30.75" customHeight="1" x14ac:dyDescent="0.2">
      <c r="A6" s="68"/>
      <c r="B6" s="68"/>
      <c r="C6" s="69"/>
      <c r="D6" s="70"/>
      <c r="E6" s="68"/>
      <c r="F6" s="58" t="s">
        <v>3</v>
      </c>
      <c r="G6" s="60" t="s">
        <v>16</v>
      </c>
      <c r="H6" s="58" t="s">
        <v>4</v>
      </c>
      <c r="I6" s="66" t="s">
        <v>19</v>
      </c>
      <c r="J6" s="66" t="s">
        <v>17</v>
      </c>
      <c r="K6" s="68"/>
      <c r="L6" s="68"/>
      <c r="M6" s="30"/>
      <c r="N6" s="30"/>
      <c r="O6" s="30"/>
    </row>
    <row r="7" spans="1:15" s="31" customFormat="1" ht="105" customHeight="1" x14ac:dyDescent="0.2">
      <c r="A7" s="68"/>
      <c r="B7" s="68"/>
      <c r="C7" s="69"/>
      <c r="D7" s="70"/>
      <c r="E7" s="68"/>
      <c r="F7" s="59"/>
      <c r="G7" s="61"/>
      <c r="H7" s="65"/>
      <c r="I7" s="67"/>
      <c r="J7" s="67"/>
      <c r="K7" s="68"/>
      <c r="L7" s="68"/>
      <c r="M7" s="30"/>
      <c r="N7" s="30"/>
      <c r="O7" s="30"/>
    </row>
    <row r="8" spans="1:15" s="32" customFormat="1" ht="140.25" customHeight="1" x14ac:dyDescent="0.2">
      <c r="A8" s="13">
        <v>1</v>
      </c>
      <c r="B8" s="14" t="s">
        <v>47</v>
      </c>
      <c r="C8" s="15">
        <v>45000</v>
      </c>
      <c r="D8" s="15">
        <v>48150</v>
      </c>
      <c r="E8" s="13" t="s">
        <v>12</v>
      </c>
      <c r="F8" s="44" t="s">
        <v>34</v>
      </c>
      <c r="G8" s="15">
        <v>47187</v>
      </c>
      <c r="H8" s="13" t="str">
        <f t="shared" ref="H8" si="0">F8</f>
        <v>บจก.บุญพิศลย์การช่าง</v>
      </c>
      <c r="I8" s="15">
        <f>(J8*100)/107</f>
        <v>44100</v>
      </c>
      <c r="J8" s="15">
        <f t="shared" ref="J8" si="1">G8</f>
        <v>47187</v>
      </c>
      <c r="K8" s="13" t="s">
        <v>10</v>
      </c>
      <c r="L8" s="27" t="s">
        <v>48</v>
      </c>
    </row>
    <row r="9" spans="1:15" s="32" customFormat="1" ht="243" customHeight="1" x14ac:dyDescent="0.2">
      <c r="A9" s="13">
        <v>2</v>
      </c>
      <c r="B9" s="14" t="s">
        <v>49</v>
      </c>
      <c r="C9" s="15">
        <v>466275.7</v>
      </c>
      <c r="D9" s="15">
        <v>498915</v>
      </c>
      <c r="E9" s="13" t="s">
        <v>12</v>
      </c>
      <c r="F9" s="43" t="s">
        <v>42</v>
      </c>
      <c r="G9" s="15">
        <v>483887</v>
      </c>
      <c r="H9" s="13" t="str">
        <f t="shared" ref="H9:H29" si="2">F9</f>
        <v>หจก.อานนท์การช่าง</v>
      </c>
      <c r="I9" s="15">
        <f>(J9*100)/107</f>
        <v>452230.84112149535</v>
      </c>
      <c r="J9" s="15">
        <f t="shared" ref="J9:J10" si="3">G9</f>
        <v>483887</v>
      </c>
      <c r="K9" s="13" t="s">
        <v>10</v>
      </c>
      <c r="L9" s="27" t="s">
        <v>50</v>
      </c>
    </row>
    <row r="10" spans="1:15" s="32" customFormat="1" ht="207" customHeight="1" x14ac:dyDescent="0.2">
      <c r="A10" s="13">
        <v>3</v>
      </c>
      <c r="B10" s="14" t="s">
        <v>51</v>
      </c>
      <c r="C10" s="15">
        <v>342638.32</v>
      </c>
      <c r="D10" s="15">
        <v>366623</v>
      </c>
      <c r="E10" s="13" t="s">
        <v>12</v>
      </c>
      <c r="F10" s="43" t="s">
        <v>52</v>
      </c>
      <c r="G10" s="15">
        <v>355149</v>
      </c>
      <c r="H10" s="43" t="str">
        <f t="shared" si="2"/>
        <v>บจก.พี.พีค ไทยเอ็นจิเนียริ่ง</v>
      </c>
      <c r="I10" s="15">
        <f t="shared" ref="I10:I29" si="4">(J10*100)/107</f>
        <v>331914.95327102806</v>
      </c>
      <c r="J10" s="15">
        <f t="shared" si="3"/>
        <v>355149</v>
      </c>
      <c r="K10" s="13" t="s">
        <v>10</v>
      </c>
      <c r="L10" s="27" t="s">
        <v>53</v>
      </c>
    </row>
    <row r="11" spans="1:15" s="32" customFormat="1" ht="190.5" customHeight="1" x14ac:dyDescent="0.2">
      <c r="A11" s="45">
        <v>4</v>
      </c>
      <c r="B11" s="14" t="s">
        <v>54</v>
      </c>
      <c r="C11" s="46">
        <v>193824.3</v>
      </c>
      <c r="D11" s="46">
        <v>207392</v>
      </c>
      <c r="E11" s="13" t="s">
        <v>12</v>
      </c>
      <c r="F11" s="43" t="s">
        <v>44</v>
      </c>
      <c r="G11" s="46">
        <v>201137</v>
      </c>
      <c r="H11" s="43" t="str">
        <f t="shared" si="2"/>
        <v>หจก.สุวัฒนา คอนสตรัคชั่น</v>
      </c>
      <c r="I11" s="46">
        <f t="shared" si="4"/>
        <v>187978.50467289719</v>
      </c>
      <c r="J11" s="46">
        <f t="shared" ref="J11:J29" si="5">G11</f>
        <v>201137</v>
      </c>
      <c r="K11" s="13" t="s">
        <v>10</v>
      </c>
      <c r="L11" s="27" t="s">
        <v>55</v>
      </c>
    </row>
    <row r="12" spans="1:15" s="32" customFormat="1" ht="173.25" customHeight="1" x14ac:dyDescent="0.2">
      <c r="A12" s="13">
        <v>5</v>
      </c>
      <c r="B12" s="14" t="s">
        <v>56</v>
      </c>
      <c r="C12" s="15">
        <v>61977.57</v>
      </c>
      <c r="D12" s="15">
        <v>66316</v>
      </c>
      <c r="E12" s="13" t="s">
        <v>12</v>
      </c>
      <c r="F12" s="50" t="s">
        <v>34</v>
      </c>
      <c r="G12" s="15">
        <v>64302</v>
      </c>
      <c r="H12" s="43" t="str">
        <f t="shared" si="2"/>
        <v>บจก.บุญพิศลย์การช่าง</v>
      </c>
      <c r="I12" s="15">
        <f t="shared" si="4"/>
        <v>60095.327102803742</v>
      </c>
      <c r="J12" s="15">
        <f t="shared" si="5"/>
        <v>64302</v>
      </c>
      <c r="K12" s="13" t="s">
        <v>10</v>
      </c>
      <c r="L12" s="27" t="s">
        <v>57</v>
      </c>
    </row>
    <row r="13" spans="1:15" s="32" customFormat="1" ht="201.75" customHeight="1" x14ac:dyDescent="0.2">
      <c r="A13" s="13">
        <v>6</v>
      </c>
      <c r="B13" s="14" t="s">
        <v>58</v>
      </c>
      <c r="C13" s="15">
        <v>169389.72</v>
      </c>
      <c r="D13" s="15">
        <v>181247</v>
      </c>
      <c r="E13" s="13" t="s">
        <v>12</v>
      </c>
      <c r="F13" s="44" t="s">
        <v>33</v>
      </c>
      <c r="G13" s="15">
        <v>175495</v>
      </c>
      <c r="H13" s="44" t="str">
        <f t="shared" si="2"/>
        <v>หจก.ชลณัฏฐ์ การช่าง</v>
      </c>
      <c r="I13" s="15">
        <f t="shared" si="4"/>
        <v>164014.01869158878</v>
      </c>
      <c r="J13" s="15">
        <f t="shared" si="5"/>
        <v>175495</v>
      </c>
      <c r="K13" s="13" t="s">
        <v>10</v>
      </c>
      <c r="L13" s="27" t="s">
        <v>59</v>
      </c>
    </row>
    <row r="14" spans="1:15" s="32" customFormat="1" ht="160.5" customHeight="1" x14ac:dyDescent="0.2">
      <c r="A14" s="13">
        <v>7</v>
      </c>
      <c r="B14" s="14" t="s">
        <v>60</v>
      </c>
      <c r="C14" s="15">
        <v>22500</v>
      </c>
      <c r="D14" s="15">
        <v>24075</v>
      </c>
      <c r="E14" s="13" t="s">
        <v>12</v>
      </c>
      <c r="F14" s="44" t="s">
        <v>61</v>
      </c>
      <c r="G14" s="15">
        <v>24075</v>
      </c>
      <c r="H14" s="44" t="str">
        <f t="shared" si="2"/>
        <v>บจก.กิ๊ฟ เคบิน</v>
      </c>
      <c r="I14" s="15">
        <f t="shared" si="4"/>
        <v>22500</v>
      </c>
      <c r="J14" s="15">
        <f t="shared" si="5"/>
        <v>24075</v>
      </c>
      <c r="K14" s="13" t="s">
        <v>10</v>
      </c>
      <c r="L14" s="27" t="s">
        <v>62</v>
      </c>
    </row>
    <row r="15" spans="1:15" s="32" customFormat="1" ht="196.5" customHeight="1" x14ac:dyDescent="0.2">
      <c r="A15" s="13">
        <v>8</v>
      </c>
      <c r="B15" s="14" t="s">
        <v>65</v>
      </c>
      <c r="C15" s="15">
        <v>358373.83</v>
      </c>
      <c r="D15" s="15">
        <v>383460</v>
      </c>
      <c r="E15" s="13" t="s">
        <v>12</v>
      </c>
      <c r="F15" s="47" t="s">
        <v>39</v>
      </c>
      <c r="G15" s="15">
        <v>371062</v>
      </c>
      <c r="H15" s="47" t="str">
        <f t="shared" si="2"/>
        <v>บจก.วงศ์เพชร ก่อสร้าง</v>
      </c>
      <c r="I15" s="15">
        <f t="shared" si="4"/>
        <v>346786.91588785045</v>
      </c>
      <c r="J15" s="15">
        <f t="shared" si="5"/>
        <v>371062</v>
      </c>
      <c r="K15" s="13" t="s">
        <v>10</v>
      </c>
      <c r="L15" s="27" t="s">
        <v>66</v>
      </c>
    </row>
    <row r="16" spans="1:15" s="32" customFormat="1" ht="209.25" customHeight="1" x14ac:dyDescent="0.2">
      <c r="A16" s="13">
        <v>9</v>
      </c>
      <c r="B16" s="14" t="s">
        <v>67</v>
      </c>
      <c r="C16" s="15">
        <v>454264.49</v>
      </c>
      <c r="D16" s="15">
        <v>486063</v>
      </c>
      <c r="E16" s="13" t="s">
        <v>12</v>
      </c>
      <c r="F16" s="48" t="s">
        <v>39</v>
      </c>
      <c r="G16" s="15">
        <v>470387</v>
      </c>
      <c r="H16" s="48" t="str">
        <f t="shared" si="2"/>
        <v>บจก.วงศ์เพชร ก่อสร้าง</v>
      </c>
      <c r="I16" s="15">
        <f t="shared" si="4"/>
        <v>439614.01869158878</v>
      </c>
      <c r="J16" s="15">
        <f t="shared" si="5"/>
        <v>470387</v>
      </c>
      <c r="K16" s="13" t="s">
        <v>10</v>
      </c>
      <c r="L16" s="27" t="s">
        <v>68</v>
      </c>
    </row>
    <row r="17" spans="1:12" s="32" customFormat="1" ht="209.25" customHeight="1" x14ac:dyDescent="0.2">
      <c r="A17" s="13">
        <v>10</v>
      </c>
      <c r="B17" s="14" t="s">
        <v>69</v>
      </c>
      <c r="C17" s="15">
        <v>282490.65000000002</v>
      </c>
      <c r="D17" s="15">
        <v>302265</v>
      </c>
      <c r="E17" s="13" t="s">
        <v>12</v>
      </c>
      <c r="F17" s="53" t="s">
        <v>32</v>
      </c>
      <c r="G17" s="15">
        <v>293010</v>
      </c>
      <c r="H17" s="53" t="str">
        <f t="shared" si="2"/>
        <v>หจก.ยมนี ก่อสร้าง</v>
      </c>
      <c r="I17" s="15">
        <f t="shared" si="4"/>
        <v>273841.1214953271</v>
      </c>
      <c r="J17" s="15">
        <f t="shared" si="5"/>
        <v>293010</v>
      </c>
      <c r="K17" s="13" t="s">
        <v>10</v>
      </c>
      <c r="L17" s="27" t="s">
        <v>70</v>
      </c>
    </row>
    <row r="18" spans="1:12" s="32" customFormat="1" ht="209.25" customHeight="1" x14ac:dyDescent="0.2">
      <c r="A18" s="13">
        <v>11</v>
      </c>
      <c r="B18" s="14" t="s">
        <v>73</v>
      </c>
      <c r="C18" s="15">
        <v>170040.19</v>
      </c>
      <c r="D18" s="15">
        <v>181943</v>
      </c>
      <c r="E18" s="13" t="s">
        <v>12</v>
      </c>
      <c r="F18" s="49" t="s">
        <v>30</v>
      </c>
      <c r="G18" s="15">
        <v>176121</v>
      </c>
      <c r="H18" s="49" t="str">
        <f t="shared" si="2"/>
        <v>บจก.เอสดี.วอเตอร์</v>
      </c>
      <c r="I18" s="15">
        <f t="shared" si="4"/>
        <v>164599.06542056074</v>
      </c>
      <c r="J18" s="15">
        <f t="shared" si="5"/>
        <v>176121</v>
      </c>
      <c r="K18" s="13" t="s">
        <v>10</v>
      </c>
      <c r="L18" s="27" t="s">
        <v>74</v>
      </c>
    </row>
    <row r="19" spans="1:12" s="32" customFormat="1" ht="234" customHeight="1" x14ac:dyDescent="0.2">
      <c r="A19" s="13">
        <v>12</v>
      </c>
      <c r="B19" s="14" t="s">
        <v>75</v>
      </c>
      <c r="C19" s="15">
        <v>402974.77</v>
      </c>
      <c r="D19" s="15">
        <v>431183</v>
      </c>
      <c r="E19" s="13" t="s">
        <v>12</v>
      </c>
      <c r="F19" s="49" t="s">
        <v>76</v>
      </c>
      <c r="G19" s="15">
        <v>418213</v>
      </c>
      <c r="H19" s="49" t="str">
        <f t="shared" si="2"/>
        <v>หจก.เพชรธนพันธ์ วิศวกรรม</v>
      </c>
      <c r="I19" s="15">
        <f t="shared" si="4"/>
        <v>390853.27102803736</v>
      </c>
      <c r="J19" s="15">
        <f t="shared" si="5"/>
        <v>418213</v>
      </c>
      <c r="K19" s="13" t="s">
        <v>10</v>
      </c>
      <c r="L19" s="27" t="s">
        <v>77</v>
      </c>
    </row>
    <row r="20" spans="1:12" s="32" customFormat="1" ht="268.5" customHeight="1" x14ac:dyDescent="0.2">
      <c r="A20" s="13">
        <v>13</v>
      </c>
      <c r="B20" s="14" t="s">
        <v>78</v>
      </c>
      <c r="C20" s="15">
        <v>148527.1</v>
      </c>
      <c r="D20" s="15">
        <v>158924</v>
      </c>
      <c r="E20" s="13" t="s">
        <v>12</v>
      </c>
      <c r="F20" s="53" t="s">
        <v>79</v>
      </c>
      <c r="G20" s="15">
        <v>153873</v>
      </c>
      <c r="H20" s="53" t="str">
        <f t="shared" si="2"/>
        <v>บจก.วัน อัพ</v>
      </c>
      <c r="I20" s="15">
        <f t="shared" si="4"/>
        <v>143806.54205607477</v>
      </c>
      <c r="J20" s="15">
        <f t="shared" si="5"/>
        <v>153873</v>
      </c>
      <c r="K20" s="13" t="s">
        <v>10</v>
      </c>
      <c r="L20" s="27" t="s">
        <v>80</v>
      </c>
    </row>
    <row r="21" spans="1:12" s="32" customFormat="1" ht="207.75" customHeight="1" x14ac:dyDescent="0.2">
      <c r="A21" s="13">
        <v>14</v>
      </c>
      <c r="B21" s="14" t="s">
        <v>81</v>
      </c>
      <c r="C21" s="15">
        <v>217039.25</v>
      </c>
      <c r="D21" s="15">
        <v>232232</v>
      </c>
      <c r="E21" s="13" t="s">
        <v>12</v>
      </c>
      <c r="F21" s="51" t="s">
        <v>44</v>
      </c>
      <c r="G21" s="15">
        <v>224806</v>
      </c>
      <c r="H21" s="51" t="str">
        <f t="shared" si="2"/>
        <v>หจก.สุวัฒนา คอนสตรัคชั่น</v>
      </c>
      <c r="I21" s="15">
        <f t="shared" si="4"/>
        <v>210099.06542056074</v>
      </c>
      <c r="J21" s="15">
        <f t="shared" si="5"/>
        <v>224806</v>
      </c>
      <c r="K21" s="13" t="s">
        <v>10</v>
      </c>
      <c r="L21" s="27" t="s">
        <v>82</v>
      </c>
    </row>
    <row r="22" spans="1:12" s="32" customFormat="1" ht="207.75" customHeight="1" x14ac:dyDescent="0.2">
      <c r="A22" s="13">
        <v>15</v>
      </c>
      <c r="B22" s="14" t="s">
        <v>83</v>
      </c>
      <c r="C22" s="15">
        <v>227420.56</v>
      </c>
      <c r="D22" s="15">
        <v>243340</v>
      </c>
      <c r="E22" s="13" t="s">
        <v>12</v>
      </c>
      <c r="F22" s="54" t="s">
        <v>44</v>
      </c>
      <c r="G22" s="15">
        <v>235816</v>
      </c>
      <c r="H22" s="54" t="str">
        <f t="shared" si="2"/>
        <v>หจก.สุวัฒนา คอนสตรัคชั่น</v>
      </c>
      <c r="I22" s="15">
        <f t="shared" si="4"/>
        <v>220388.78504672897</v>
      </c>
      <c r="J22" s="15">
        <f t="shared" si="5"/>
        <v>235816</v>
      </c>
      <c r="K22" s="13" t="s">
        <v>10</v>
      </c>
      <c r="L22" s="27" t="s">
        <v>84</v>
      </c>
    </row>
    <row r="23" spans="1:12" s="32" customFormat="1" ht="225" customHeight="1" x14ac:dyDescent="0.2">
      <c r="A23" s="13">
        <v>16</v>
      </c>
      <c r="B23" s="14" t="s">
        <v>85</v>
      </c>
      <c r="C23" s="15">
        <v>453600.93</v>
      </c>
      <c r="D23" s="15">
        <v>485353</v>
      </c>
      <c r="E23" s="13" t="s">
        <v>12</v>
      </c>
      <c r="F23" s="51" t="s">
        <v>34</v>
      </c>
      <c r="G23" s="15">
        <v>470734</v>
      </c>
      <c r="H23" s="51" t="str">
        <f t="shared" si="2"/>
        <v>บจก.บุญพิศลย์การช่าง</v>
      </c>
      <c r="I23" s="15">
        <f t="shared" si="4"/>
        <v>439938.31775700935</v>
      </c>
      <c r="J23" s="15">
        <f t="shared" si="5"/>
        <v>470734</v>
      </c>
      <c r="K23" s="13" t="s">
        <v>10</v>
      </c>
      <c r="L23" s="27" t="s">
        <v>86</v>
      </c>
    </row>
    <row r="24" spans="1:12" s="32" customFormat="1" ht="182.25" customHeight="1" x14ac:dyDescent="0.2">
      <c r="A24" s="13">
        <v>17</v>
      </c>
      <c r="B24" s="14" t="s">
        <v>87</v>
      </c>
      <c r="C24" s="15">
        <v>77076</v>
      </c>
      <c r="D24" s="15">
        <v>82471.320000000007</v>
      </c>
      <c r="E24" s="13" t="s">
        <v>12</v>
      </c>
      <c r="F24" s="51" t="s">
        <v>88</v>
      </c>
      <c r="G24" s="15">
        <v>80579.56</v>
      </c>
      <c r="H24" s="51" t="str">
        <f t="shared" si="2"/>
        <v>หจก.เค.ที.เมนเดอร์</v>
      </c>
      <c r="I24" s="15">
        <f t="shared" si="4"/>
        <v>75308</v>
      </c>
      <c r="J24" s="15">
        <f t="shared" si="5"/>
        <v>80579.56</v>
      </c>
      <c r="K24" s="13" t="s">
        <v>10</v>
      </c>
      <c r="L24" s="27" t="s">
        <v>89</v>
      </c>
    </row>
    <row r="25" spans="1:12" s="32" customFormat="1" ht="246" customHeight="1" x14ac:dyDescent="0.2">
      <c r="A25" s="13">
        <v>18</v>
      </c>
      <c r="B25" s="14" t="s">
        <v>90</v>
      </c>
      <c r="C25" s="15">
        <v>213400</v>
      </c>
      <c r="D25" s="15">
        <v>228338</v>
      </c>
      <c r="E25" s="13" t="s">
        <v>12</v>
      </c>
      <c r="F25" s="50" t="s">
        <v>43</v>
      </c>
      <c r="G25" s="15">
        <v>221268</v>
      </c>
      <c r="H25" s="50" t="str">
        <f t="shared" si="2"/>
        <v>หจก.อินแอนด์ออนเซอร์วิส</v>
      </c>
      <c r="I25" s="15">
        <f t="shared" si="4"/>
        <v>206792.52336448597</v>
      </c>
      <c r="J25" s="15">
        <f t="shared" si="5"/>
        <v>221268</v>
      </c>
      <c r="K25" s="13" t="s">
        <v>10</v>
      </c>
      <c r="L25" s="27" t="s">
        <v>91</v>
      </c>
    </row>
    <row r="26" spans="1:12" s="32" customFormat="1" ht="162.75" customHeight="1" x14ac:dyDescent="0.2">
      <c r="A26" s="13">
        <v>19</v>
      </c>
      <c r="B26" s="14" t="s">
        <v>92</v>
      </c>
      <c r="C26" s="15">
        <v>12870</v>
      </c>
      <c r="D26" s="15">
        <v>13770.9</v>
      </c>
      <c r="E26" s="13" t="s">
        <v>12</v>
      </c>
      <c r="F26" s="52" t="s">
        <v>93</v>
      </c>
      <c r="G26" s="15">
        <v>13770.9</v>
      </c>
      <c r="H26" s="52" t="str">
        <f t="shared" si="2"/>
        <v>บจก.แสงมิตร อีเลคตริค</v>
      </c>
      <c r="I26" s="15">
        <f t="shared" si="4"/>
        <v>12870</v>
      </c>
      <c r="J26" s="15">
        <f t="shared" si="5"/>
        <v>13770.9</v>
      </c>
      <c r="K26" s="13" t="s">
        <v>10</v>
      </c>
      <c r="L26" s="27" t="s">
        <v>94</v>
      </c>
    </row>
    <row r="27" spans="1:12" s="32" customFormat="1" ht="166.5" customHeight="1" x14ac:dyDescent="0.2">
      <c r="A27" s="13">
        <v>20</v>
      </c>
      <c r="B27" s="14" t="s">
        <v>95</v>
      </c>
      <c r="C27" s="15">
        <v>133600</v>
      </c>
      <c r="D27" s="15">
        <v>142952</v>
      </c>
      <c r="E27" s="13" t="s">
        <v>12</v>
      </c>
      <c r="F27" s="50" t="s">
        <v>88</v>
      </c>
      <c r="G27" s="15">
        <v>140073.70000000001</v>
      </c>
      <c r="H27" s="50" t="str">
        <f t="shared" si="2"/>
        <v>หจก.เค.ที.เมนเดอร์</v>
      </c>
      <c r="I27" s="15">
        <f t="shared" si="4"/>
        <v>130910.00000000001</v>
      </c>
      <c r="J27" s="15">
        <f t="shared" si="5"/>
        <v>140073.70000000001</v>
      </c>
      <c r="K27" s="13" t="s">
        <v>10</v>
      </c>
      <c r="L27" s="27" t="s">
        <v>96</v>
      </c>
    </row>
    <row r="28" spans="1:12" s="32" customFormat="1" ht="187.5" customHeight="1" x14ac:dyDescent="0.2">
      <c r="A28" s="13">
        <v>21</v>
      </c>
      <c r="B28" s="14" t="s">
        <v>97</v>
      </c>
      <c r="C28" s="15">
        <v>451017.76</v>
      </c>
      <c r="D28" s="15">
        <v>482589</v>
      </c>
      <c r="E28" s="13" t="s">
        <v>12</v>
      </c>
      <c r="F28" s="54" t="s">
        <v>32</v>
      </c>
      <c r="G28" s="15">
        <v>467161</v>
      </c>
      <c r="H28" s="54" t="str">
        <f t="shared" si="2"/>
        <v>หจก.ยมนี ก่อสร้าง</v>
      </c>
      <c r="I28" s="15">
        <f t="shared" si="4"/>
        <v>436599.06542056077</v>
      </c>
      <c r="J28" s="15">
        <f t="shared" si="5"/>
        <v>467161</v>
      </c>
      <c r="K28" s="13" t="s">
        <v>10</v>
      </c>
      <c r="L28" s="27" t="s">
        <v>98</v>
      </c>
    </row>
    <row r="29" spans="1:12" s="32" customFormat="1" ht="187.5" customHeight="1" x14ac:dyDescent="0.2">
      <c r="A29" s="13">
        <v>22</v>
      </c>
      <c r="B29" s="14" t="s">
        <v>99</v>
      </c>
      <c r="C29" s="15">
        <v>103331.78</v>
      </c>
      <c r="D29" s="15">
        <v>110565</v>
      </c>
      <c r="E29" s="13" t="s">
        <v>12</v>
      </c>
      <c r="F29" s="54" t="s">
        <v>100</v>
      </c>
      <c r="G29" s="15">
        <v>107187</v>
      </c>
      <c r="H29" s="54" t="str">
        <f t="shared" si="2"/>
        <v>บจก.พงษดา</v>
      </c>
      <c r="I29" s="15">
        <f t="shared" si="4"/>
        <v>100174.76635514019</v>
      </c>
      <c r="J29" s="15">
        <f t="shared" si="5"/>
        <v>107187</v>
      </c>
      <c r="K29" s="13" t="s">
        <v>10</v>
      </c>
      <c r="L29" s="27" t="s">
        <v>101</v>
      </c>
    </row>
    <row r="30" spans="1:12" ht="65.25" customHeight="1" x14ac:dyDescent="0.55000000000000004">
      <c r="A30" s="18"/>
      <c r="B30" s="19"/>
      <c r="C30" s="20"/>
      <c r="D30" s="20"/>
      <c r="E30" s="18"/>
      <c r="F30" s="12"/>
      <c r="G30" s="21"/>
      <c r="H30" s="12"/>
      <c r="I30" s="22">
        <f>SUM(I8:I29)</f>
        <v>4855415.1028037379</v>
      </c>
      <c r="J30" s="22">
        <f>SUM(J8:J29)</f>
        <v>5195294.16</v>
      </c>
      <c r="K30" s="12"/>
      <c r="L30" s="23"/>
    </row>
    <row r="31" spans="1:12" ht="52.5" customHeight="1" x14ac:dyDescent="0.55000000000000004">
      <c r="A31" s="18"/>
      <c r="B31" s="12" t="s">
        <v>102</v>
      </c>
      <c r="C31" s="24"/>
      <c r="D31" s="20"/>
      <c r="E31" s="18"/>
      <c r="F31" s="12"/>
      <c r="G31" s="21"/>
      <c r="H31" s="12"/>
      <c r="I31" s="12"/>
      <c r="J31" s="22"/>
      <c r="K31" s="12"/>
      <c r="L31" s="23"/>
    </row>
    <row r="32" spans="1:12" ht="17.25" customHeight="1" x14ac:dyDescent="0.55000000000000004">
      <c r="A32" s="18"/>
      <c r="B32" s="19"/>
      <c r="C32" s="24"/>
      <c r="D32" s="26"/>
      <c r="E32" s="18"/>
      <c r="F32" s="12"/>
      <c r="G32" s="21"/>
      <c r="H32" s="12"/>
      <c r="I32" s="12"/>
      <c r="J32" s="25"/>
      <c r="K32" s="12"/>
      <c r="L32" s="23"/>
    </row>
    <row r="33" spans="1:15" ht="36" x14ac:dyDescent="0.55000000000000004">
      <c r="A33" s="18"/>
      <c r="B33" s="12"/>
      <c r="C33" s="18" t="s">
        <v>13</v>
      </c>
      <c r="D33" s="26"/>
      <c r="E33" s="18"/>
      <c r="F33" s="12"/>
      <c r="G33" s="21"/>
      <c r="H33" s="12"/>
      <c r="I33" s="12"/>
      <c r="J33" s="25"/>
      <c r="K33" s="12"/>
      <c r="L33" s="23"/>
    </row>
    <row r="34" spans="1:15" ht="51.75" customHeight="1" x14ac:dyDescent="0.55000000000000004">
      <c r="A34" s="18"/>
      <c r="B34" s="12"/>
      <c r="C34" s="12"/>
      <c r="D34" s="26"/>
      <c r="E34" s="18"/>
      <c r="F34" s="12"/>
      <c r="G34" s="21"/>
      <c r="H34" s="12"/>
      <c r="I34" s="12"/>
      <c r="J34" s="25"/>
      <c r="K34" s="12"/>
      <c r="L34" s="23"/>
    </row>
    <row r="35" spans="1:15" ht="36" customHeight="1" x14ac:dyDescent="0.55000000000000004">
      <c r="A35" s="18"/>
      <c r="B35" s="12"/>
      <c r="C35" s="18" t="s">
        <v>20</v>
      </c>
      <c r="D35" s="26"/>
      <c r="E35" s="18"/>
      <c r="F35" s="12"/>
      <c r="G35" s="21"/>
      <c r="H35" s="12"/>
      <c r="I35" s="12"/>
      <c r="J35" s="25"/>
      <c r="K35" s="12"/>
      <c r="L35" s="23"/>
    </row>
    <row r="36" spans="1:15" ht="36" customHeight="1" x14ac:dyDescent="0.55000000000000004">
      <c r="A36" s="18"/>
      <c r="B36" s="12"/>
      <c r="C36" s="18" t="s">
        <v>31</v>
      </c>
      <c r="D36" s="26"/>
      <c r="E36" s="18"/>
      <c r="F36" s="12"/>
      <c r="G36" s="21"/>
      <c r="H36" s="12"/>
      <c r="I36" s="12"/>
      <c r="J36" s="25"/>
      <c r="K36" s="12"/>
      <c r="L36" s="23"/>
    </row>
    <row r="37" spans="1:15" ht="36" customHeight="1" x14ac:dyDescent="0.55000000000000004">
      <c r="A37" s="18"/>
      <c r="B37" s="12"/>
      <c r="C37" s="18" t="s">
        <v>28</v>
      </c>
      <c r="D37" s="26"/>
      <c r="E37" s="18"/>
      <c r="F37" s="12"/>
      <c r="G37" s="21"/>
      <c r="H37" s="12"/>
      <c r="I37" s="12"/>
      <c r="J37" s="25"/>
      <c r="K37" s="12"/>
      <c r="L37" s="23"/>
    </row>
    <row r="41" spans="1:15" x14ac:dyDescent="0.45">
      <c r="E41" s="28"/>
      <c r="G41" s="36"/>
      <c r="I41" s="35"/>
      <c r="J41" s="28"/>
      <c r="L41" s="28"/>
      <c r="M41" s="29"/>
      <c r="N41" s="29"/>
      <c r="O41" s="29"/>
    </row>
    <row r="42" spans="1:15" x14ac:dyDescent="0.45">
      <c r="E42" s="28"/>
      <c r="G42" s="36"/>
      <c r="I42" s="35"/>
      <c r="J42" s="28"/>
      <c r="L42" s="28"/>
      <c r="M42" s="29"/>
      <c r="N42" s="29"/>
      <c r="O42" s="29"/>
    </row>
    <row r="43" spans="1:15" x14ac:dyDescent="0.45">
      <c r="E43" s="28"/>
      <c r="G43" s="36"/>
      <c r="I43" s="35"/>
      <c r="J43" s="28"/>
      <c r="L43" s="28"/>
      <c r="M43" s="29"/>
      <c r="N43" s="29"/>
      <c r="O43" s="29"/>
    </row>
    <row r="44" spans="1:15" x14ac:dyDescent="0.45">
      <c r="E44" s="36"/>
      <c r="G44" s="35"/>
      <c r="J44" s="28"/>
      <c r="K44" s="29"/>
      <c r="L44" s="29"/>
      <c r="M44" s="29"/>
      <c r="N44" s="29"/>
      <c r="O44" s="29"/>
    </row>
    <row r="45" spans="1:15" x14ac:dyDescent="0.45">
      <c r="E45" s="36"/>
      <c r="G45" s="35"/>
      <c r="J45" s="28"/>
      <c r="K45" s="29"/>
      <c r="L45" s="29"/>
      <c r="M45" s="29"/>
      <c r="N45" s="29"/>
      <c r="O45" s="29"/>
    </row>
    <row r="46" spans="1:15" x14ac:dyDescent="0.45">
      <c r="E46" s="36"/>
      <c r="G46" s="28"/>
      <c r="H46" s="29"/>
      <c r="I46" s="29"/>
      <c r="J46" s="29"/>
      <c r="K46" s="29"/>
      <c r="L46" s="29"/>
      <c r="M46" s="29"/>
      <c r="N46" s="29"/>
      <c r="O46" s="29"/>
    </row>
    <row r="47" spans="1:15" x14ac:dyDescent="0.45">
      <c r="E47" s="36"/>
      <c r="G47" s="28"/>
      <c r="H47" s="29"/>
      <c r="I47" s="29"/>
      <c r="J47" s="29"/>
      <c r="K47" s="29"/>
      <c r="L47" s="29"/>
      <c r="M47" s="29"/>
      <c r="N47" s="29"/>
      <c r="O47" s="29"/>
    </row>
    <row r="48" spans="1:15" x14ac:dyDescent="0.45">
      <c r="E48" s="36"/>
      <c r="G48" s="28"/>
      <c r="H48" s="29"/>
      <c r="I48" s="29"/>
      <c r="J48" s="29"/>
      <c r="K48" s="29"/>
      <c r="L48" s="29"/>
      <c r="M48" s="29"/>
      <c r="N48" s="29"/>
      <c r="O48" s="29"/>
    </row>
    <row r="49" spans="5:15" x14ac:dyDescent="0.45">
      <c r="E49" s="36"/>
      <c r="G49" s="28"/>
      <c r="H49" s="29"/>
      <c r="I49" s="29"/>
      <c r="J49" s="29"/>
      <c r="K49" s="29"/>
      <c r="L49" s="29"/>
      <c r="M49" s="29"/>
      <c r="N49" s="29"/>
      <c r="O49" s="29"/>
    </row>
    <row r="50" spans="5:15" x14ac:dyDescent="0.45">
      <c r="G50" s="35"/>
      <c r="J50" s="28"/>
      <c r="K50" s="29"/>
      <c r="L50" s="29"/>
      <c r="M50" s="29"/>
      <c r="N50" s="29"/>
      <c r="O50" s="29"/>
    </row>
    <row r="51" spans="5:15" x14ac:dyDescent="0.45">
      <c r="G51" s="35"/>
      <c r="J51" s="28"/>
      <c r="K51" s="29"/>
      <c r="L51" s="29"/>
      <c r="M51" s="29"/>
      <c r="N51" s="29"/>
      <c r="O51" s="29"/>
    </row>
    <row r="52" spans="5:15" x14ac:dyDescent="0.45">
      <c r="G52" s="35"/>
      <c r="J52" s="28"/>
      <c r="K52" s="29"/>
      <c r="L52" s="29"/>
      <c r="M52" s="29"/>
      <c r="N52" s="29"/>
      <c r="O52" s="29"/>
    </row>
    <row r="53" spans="5:15" x14ac:dyDescent="0.45">
      <c r="G53" s="36"/>
      <c r="I53" s="35"/>
      <c r="J53" s="28"/>
      <c r="L53" s="28"/>
      <c r="M53" s="29"/>
      <c r="N53" s="29"/>
      <c r="O53" s="29"/>
    </row>
    <row r="54" spans="5:15" x14ac:dyDescent="0.45">
      <c r="G54" s="36"/>
      <c r="I54" s="35"/>
      <c r="J54" s="28"/>
      <c r="L54" s="28"/>
      <c r="M54" s="29"/>
      <c r="N54" s="29"/>
      <c r="O54" s="29"/>
    </row>
    <row r="55" spans="5:15" x14ac:dyDescent="0.45">
      <c r="G55" s="36"/>
      <c r="I55" s="35"/>
      <c r="J55" s="28"/>
      <c r="L55" s="28"/>
      <c r="M55" s="29"/>
      <c r="N55" s="29"/>
      <c r="O55" s="29"/>
    </row>
    <row r="56" spans="5:15" x14ac:dyDescent="0.45">
      <c r="G56" s="36"/>
      <c r="I56" s="35"/>
      <c r="J56" s="28"/>
      <c r="L56" s="28"/>
      <c r="M56" s="29"/>
      <c r="N56" s="29"/>
      <c r="O56" s="29"/>
    </row>
  </sheetData>
  <mergeCells count="18">
    <mergeCell ref="I6:I7"/>
    <mergeCell ref="L5:L7"/>
    <mergeCell ref="F6:F7"/>
    <mergeCell ref="G6:G7"/>
    <mergeCell ref="A1:K1"/>
    <mergeCell ref="A2:K2"/>
    <mergeCell ref="A3:K3"/>
    <mergeCell ref="A4:K4"/>
    <mergeCell ref="H6:H7"/>
    <mergeCell ref="J6:J7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7.8740157480315001E-2" right="0" top="0.196850393700787" bottom="0.196850393700787" header="0.196850393700787" footer="0.196850393700787"/>
  <pageSetup paperSize="9" scale="39" fitToHeight="0" orientation="landscape" r:id="rId1"/>
  <headerFooter>
    <oddFooter>Page &amp;P of &amp;N</oddFooter>
  </headerFooter>
  <rowBreaks count="4" manualBreakCount="4">
    <brk id="13" max="10" man="1"/>
    <brk id="18" max="10" man="1"/>
    <brk id="23" max="10" man="1"/>
    <brk id="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tabSelected="1" view="pageBreakPreview" zoomScaleSheetLayoutView="100" workbookViewId="0">
      <pane ySplit="7" topLeftCell="A8" activePane="bottomLeft" state="frozen"/>
      <selection pane="bottomLeft" sqref="A1:K1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6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62" t="str">
        <f>'เฉพาะเจาะจง ส.ค.2566'!A1:L1</f>
        <v>สรุปผลการดำเนินการจัดซื้อจัดจ้างในรอบเดือน สิงหาคม พ.ศ.2566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55"/>
    </row>
    <row r="2" spans="1:15" ht="36" x14ac:dyDescent="0.55000000000000004">
      <c r="A2" s="62" t="str">
        <f>'เฉพาะเจาะจง ส.ค.2566'!A2:L2</f>
        <v>สำนักงานประปาสาขาสุวรรณภูมิ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5"/>
    </row>
    <row r="3" spans="1:15" ht="36" x14ac:dyDescent="0.55000000000000004">
      <c r="A3" s="63" t="str">
        <f>'เฉพาะเจาะจง ส.ค.2566'!A3:L3</f>
        <v>วันที่ 1 กันยายน 2566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56"/>
    </row>
    <row r="4" spans="1:15" ht="36" x14ac:dyDescent="0.55000000000000004">
      <c r="A4" s="64" t="s">
        <v>18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57"/>
    </row>
    <row r="5" spans="1:15" s="9" customFormat="1" ht="42" customHeight="1" x14ac:dyDescent="0.2">
      <c r="A5" s="68" t="s">
        <v>1</v>
      </c>
      <c r="B5" s="68" t="s">
        <v>5</v>
      </c>
      <c r="C5" s="69" t="s">
        <v>14</v>
      </c>
      <c r="D5" s="69" t="s">
        <v>15</v>
      </c>
      <c r="E5" s="68" t="s">
        <v>6</v>
      </c>
      <c r="F5" s="68" t="s">
        <v>7</v>
      </c>
      <c r="G5" s="68"/>
      <c r="H5" s="68" t="s">
        <v>8</v>
      </c>
      <c r="I5" s="68"/>
      <c r="J5" s="68"/>
      <c r="K5" s="68" t="s">
        <v>9</v>
      </c>
      <c r="L5" s="68" t="s">
        <v>2</v>
      </c>
      <c r="M5" s="8"/>
      <c r="N5" s="8"/>
      <c r="O5" s="8"/>
    </row>
    <row r="6" spans="1:15" s="9" customFormat="1" ht="21" customHeight="1" x14ac:dyDescent="0.2">
      <c r="A6" s="68"/>
      <c r="B6" s="68"/>
      <c r="C6" s="69"/>
      <c r="D6" s="69"/>
      <c r="E6" s="68"/>
      <c r="F6" s="58" t="s">
        <v>3</v>
      </c>
      <c r="G6" s="60" t="s">
        <v>16</v>
      </c>
      <c r="H6" s="58" t="s">
        <v>4</v>
      </c>
      <c r="I6" s="66" t="s">
        <v>19</v>
      </c>
      <c r="J6" s="66" t="s">
        <v>17</v>
      </c>
      <c r="K6" s="68"/>
      <c r="L6" s="68"/>
      <c r="M6" s="8"/>
      <c r="N6" s="8"/>
      <c r="O6" s="8"/>
    </row>
    <row r="7" spans="1:15" s="9" customFormat="1" ht="99" customHeight="1" x14ac:dyDescent="0.2">
      <c r="A7" s="68"/>
      <c r="B7" s="68"/>
      <c r="C7" s="69"/>
      <c r="D7" s="69"/>
      <c r="E7" s="68"/>
      <c r="F7" s="59"/>
      <c r="G7" s="61"/>
      <c r="H7" s="65"/>
      <c r="I7" s="67"/>
      <c r="J7" s="67"/>
      <c r="K7" s="68"/>
      <c r="L7" s="68"/>
      <c r="M7" s="8"/>
      <c r="N7" s="8"/>
      <c r="O7" s="8"/>
    </row>
    <row r="8" spans="1:15" s="10" customFormat="1" ht="247.5" customHeight="1" x14ac:dyDescent="0.2">
      <c r="A8" s="13">
        <v>1</v>
      </c>
      <c r="B8" s="14" t="s">
        <v>63</v>
      </c>
      <c r="C8" s="15">
        <v>652918.68999999994</v>
      </c>
      <c r="D8" s="15">
        <v>698623</v>
      </c>
      <c r="E8" s="43" t="s">
        <v>24</v>
      </c>
      <c r="F8" s="43" t="s">
        <v>34</v>
      </c>
      <c r="G8" s="15">
        <v>409295</v>
      </c>
      <c r="H8" s="43" t="str">
        <f>F8</f>
        <v>บจก.บุญพิศลย์การช่าง</v>
      </c>
      <c r="I8" s="15">
        <f t="shared" ref="I8" si="0">(J8*100)/107</f>
        <v>382518.69158878503</v>
      </c>
      <c r="J8" s="15">
        <f t="shared" ref="J8" si="1">G8</f>
        <v>409295</v>
      </c>
      <c r="K8" s="13" t="s">
        <v>10</v>
      </c>
      <c r="L8" s="27" t="s">
        <v>64</v>
      </c>
    </row>
    <row r="9" spans="1:15" s="10" customFormat="1" ht="174" customHeight="1" x14ac:dyDescent="0.2">
      <c r="A9" s="13">
        <v>2</v>
      </c>
      <c r="B9" s="14" t="s">
        <v>71</v>
      </c>
      <c r="C9" s="15">
        <v>2500000</v>
      </c>
      <c r="D9" s="15">
        <v>2671289</v>
      </c>
      <c r="E9" s="50" t="s">
        <v>24</v>
      </c>
      <c r="F9" s="50" t="s">
        <v>29</v>
      </c>
      <c r="G9" s="15">
        <v>2650262</v>
      </c>
      <c r="H9" s="50" t="str">
        <f>F9</f>
        <v>หจก.ปิยชาติ คอนสตรัคชั่น</v>
      </c>
      <c r="I9" s="15">
        <f t="shared" ref="I9" si="2">(J9*100)/107</f>
        <v>2476880.3738317755</v>
      </c>
      <c r="J9" s="15">
        <f t="shared" ref="J9" si="3">G9</f>
        <v>2650262</v>
      </c>
      <c r="K9" s="13" t="s">
        <v>10</v>
      </c>
      <c r="L9" s="27" t="s">
        <v>72</v>
      </c>
    </row>
    <row r="10" spans="1:15" s="10" customFormat="1" ht="48.75" customHeight="1" x14ac:dyDescent="0.2">
      <c r="A10" s="40"/>
      <c r="B10" s="19"/>
      <c r="C10" s="20"/>
      <c r="D10" s="20"/>
      <c r="E10" s="41"/>
      <c r="F10" s="41"/>
      <c r="G10" s="20"/>
      <c r="H10" s="41"/>
      <c r="I10" s="22">
        <f>SUM(I8:I9)</f>
        <v>2859399.0654205605</v>
      </c>
      <c r="J10" s="22">
        <f>SUM(J8:J9)</f>
        <v>3059557</v>
      </c>
      <c r="K10" s="41"/>
      <c r="L10" s="42"/>
    </row>
    <row r="11" spans="1:15" s="3" customFormat="1" ht="36" x14ac:dyDescent="0.55000000000000004">
      <c r="A11" s="18"/>
      <c r="B11" s="12" t="s">
        <v>41</v>
      </c>
      <c r="C11" s="24"/>
      <c r="D11" s="20"/>
      <c r="E11" s="18"/>
      <c r="F11" s="12"/>
      <c r="G11" s="21"/>
      <c r="H11" s="12"/>
      <c r="I11" s="12"/>
      <c r="J11" s="25"/>
      <c r="K11" s="12"/>
      <c r="L11" s="23"/>
    </row>
    <row r="12" spans="1:15" s="3" customFormat="1" ht="17.25" customHeight="1" x14ac:dyDescent="0.55000000000000004">
      <c r="A12" s="18"/>
      <c r="B12" s="12"/>
      <c r="C12" s="12"/>
      <c r="D12" s="26"/>
      <c r="E12" s="18"/>
      <c r="F12" s="12"/>
      <c r="G12" s="21"/>
      <c r="H12" s="12"/>
      <c r="I12" s="12"/>
      <c r="K12" s="12"/>
      <c r="L12" s="23"/>
    </row>
    <row r="13" spans="1:15" s="3" customFormat="1" ht="36" x14ac:dyDescent="0.55000000000000004">
      <c r="A13" s="18"/>
      <c r="B13" s="12"/>
      <c r="C13" s="18" t="s">
        <v>13</v>
      </c>
      <c r="D13" s="26"/>
      <c r="E13" s="18"/>
      <c r="F13" s="12"/>
      <c r="G13" s="21"/>
      <c r="H13" s="12"/>
      <c r="I13" s="12"/>
      <c r="J13" s="25"/>
      <c r="K13" s="12"/>
      <c r="L13" s="23"/>
    </row>
    <row r="14" spans="1:15" s="3" customFormat="1" ht="57" customHeight="1" x14ac:dyDescent="0.55000000000000004">
      <c r="A14" s="18"/>
      <c r="B14" s="12"/>
      <c r="C14" s="12"/>
      <c r="D14" s="26"/>
      <c r="E14" s="18"/>
      <c r="F14" s="12"/>
      <c r="G14" s="21"/>
      <c r="H14" s="12"/>
      <c r="I14" s="12"/>
      <c r="J14" s="25"/>
      <c r="K14" s="12"/>
      <c r="L14" s="23"/>
    </row>
    <row r="15" spans="1:15" s="3" customFormat="1" ht="38.25" customHeight="1" x14ac:dyDescent="0.55000000000000004">
      <c r="A15" s="18"/>
      <c r="B15" s="12"/>
      <c r="C15" s="18" t="s">
        <v>20</v>
      </c>
      <c r="D15" s="26"/>
      <c r="E15" s="18"/>
      <c r="F15" s="12"/>
      <c r="G15" s="21"/>
      <c r="H15" s="12"/>
      <c r="I15" s="12"/>
      <c r="J15" s="25"/>
      <c r="K15" s="12"/>
      <c r="L15" s="23"/>
    </row>
    <row r="16" spans="1:15" s="3" customFormat="1" ht="38.25" customHeight="1" x14ac:dyDescent="0.55000000000000004">
      <c r="A16" s="18"/>
      <c r="B16" s="12"/>
      <c r="C16" s="18" t="s">
        <v>31</v>
      </c>
      <c r="D16" s="26"/>
      <c r="E16" s="18"/>
      <c r="F16" s="12"/>
      <c r="G16" s="21"/>
      <c r="H16" s="12"/>
      <c r="I16" s="12"/>
      <c r="J16" s="25"/>
      <c r="K16" s="12"/>
      <c r="L16" s="23"/>
    </row>
    <row r="17" spans="1:12" s="3" customFormat="1" ht="38.25" customHeight="1" x14ac:dyDescent="0.55000000000000004">
      <c r="A17" s="18"/>
      <c r="B17" s="12"/>
      <c r="C17" s="18" t="s">
        <v>28</v>
      </c>
      <c r="D17" s="26"/>
      <c r="E17" s="18"/>
      <c r="F17" s="12"/>
      <c r="G17" s="21"/>
      <c r="H17" s="12"/>
      <c r="I17" s="12"/>
      <c r="J17" s="25"/>
      <c r="K17" s="12"/>
      <c r="L17" s="23"/>
    </row>
    <row r="18" spans="1:12" ht="36" x14ac:dyDescent="0.55000000000000004">
      <c r="A18" s="18"/>
      <c r="B18" s="12"/>
      <c r="C18" s="12"/>
      <c r="D18" s="26"/>
      <c r="E18" s="18"/>
      <c r="F18" s="12"/>
      <c r="G18" s="21"/>
      <c r="H18" s="12"/>
      <c r="I18" s="12"/>
      <c r="J18" s="25"/>
      <c r="K18" s="12"/>
      <c r="L18" s="23"/>
    </row>
  </sheetData>
  <mergeCells count="18">
    <mergeCell ref="L5:L7"/>
    <mergeCell ref="F6:F7"/>
    <mergeCell ref="G6:G7"/>
    <mergeCell ref="H6:H7"/>
    <mergeCell ref="A1:K1"/>
    <mergeCell ref="A2:K2"/>
    <mergeCell ref="A3:K3"/>
    <mergeCell ref="A4:K4"/>
    <mergeCell ref="I6:I7"/>
    <mergeCell ref="J6:J7"/>
    <mergeCell ref="A5:A7"/>
    <mergeCell ref="B5:B7"/>
    <mergeCell ref="C5:C7"/>
    <mergeCell ref="D5:D7"/>
    <mergeCell ref="E5:E7"/>
    <mergeCell ref="F5:G5"/>
    <mergeCell ref="H5:J5"/>
    <mergeCell ref="K5:K7"/>
  </mergeCells>
  <printOptions horizontalCentered="1"/>
  <pageMargins left="0.19685039370078741" right="0.19685039370078741" top="0.26" bottom="0.3" header="0.25" footer="0.16"/>
  <pageSetup paperSize="9" scale="42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view="pageBreakPreview" zoomScale="40" zoomScaleSheetLayoutView="40" workbookViewId="0">
      <pane ySplit="7" topLeftCell="A9" activePane="bottomLeft" state="frozen"/>
      <selection pane="bottomLeft" activeCell="A9" sqref="A9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62" t="str">
        <f>'ประกวด ส.ค.2566'!A1:L1</f>
        <v>สรุปผลการดำเนินการจัดซื้อจัดจ้างในรอบเดือน สิงหาคม พ.ศ.2566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36" x14ac:dyDescent="0.55000000000000004">
      <c r="A2" s="62" t="str">
        <f>'ประกวด ส.ค.2566'!A2:L2</f>
        <v>สำนักงานประปาสาขาสุวรรณภูมิ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5" ht="36" x14ac:dyDescent="0.55000000000000004">
      <c r="A3" s="63" t="str">
        <f>'ประกวด ส.ค.2566'!A3:L3</f>
        <v>วันที่ 1 กันยายน 2566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36" x14ac:dyDescent="0.55000000000000004">
      <c r="A4" s="64" t="s">
        <v>21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5" s="9" customFormat="1" ht="42" customHeight="1" x14ac:dyDescent="0.2">
      <c r="A5" s="68" t="s">
        <v>1</v>
      </c>
      <c r="B5" s="68" t="s">
        <v>5</v>
      </c>
      <c r="C5" s="69" t="s">
        <v>14</v>
      </c>
      <c r="D5" s="69" t="s">
        <v>15</v>
      </c>
      <c r="E5" s="68" t="s">
        <v>6</v>
      </c>
      <c r="F5" s="68" t="s">
        <v>7</v>
      </c>
      <c r="G5" s="68"/>
      <c r="H5" s="68" t="s">
        <v>8</v>
      </c>
      <c r="I5" s="68"/>
      <c r="J5" s="68"/>
      <c r="K5" s="68" t="s">
        <v>9</v>
      </c>
      <c r="L5" s="68" t="s">
        <v>2</v>
      </c>
      <c r="M5" s="8"/>
      <c r="N5" s="8"/>
      <c r="O5" s="8"/>
    </row>
    <row r="6" spans="1:15" s="9" customFormat="1" ht="57.75" customHeight="1" x14ac:dyDescent="0.2">
      <c r="A6" s="68"/>
      <c r="B6" s="68"/>
      <c r="C6" s="69"/>
      <c r="D6" s="69"/>
      <c r="E6" s="68"/>
      <c r="F6" s="58" t="s">
        <v>3</v>
      </c>
      <c r="G6" s="60" t="s">
        <v>16</v>
      </c>
      <c r="H6" s="58" t="s">
        <v>4</v>
      </c>
      <c r="I6" s="66" t="s">
        <v>25</v>
      </c>
      <c r="J6" s="66" t="s">
        <v>26</v>
      </c>
      <c r="K6" s="68"/>
      <c r="L6" s="68"/>
      <c r="M6" s="8"/>
      <c r="N6" s="8"/>
      <c r="O6" s="8"/>
    </row>
    <row r="7" spans="1:15" s="9" customFormat="1" ht="81.75" customHeight="1" x14ac:dyDescent="0.2">
      <c r="A7" s="68"/>
      <c r="B7" s="68"/>
      <c r="C7" s="69"/>
      <c r="D7" s="69"/>
      <c r="E7" s="68"/>
      <c r="F7" s="59"/>
      <c r="G7" s="61"/>
      <c r="H7" s="65"/>
      <c r="I7" s="67"/>
      <c r="J7" s="67"/>
      <c r="K7" s="68"/>
      <c r="L7" s="68"/>
      <c r="M7" s="8"/>
      <c r="N7" s="8"/>
      <c r="O7" s="8"/>
    </row>
    <row r="8" spans="1:15" s="11" customFormat="1" ht="249.75" customHeight="1" x14ac:dyDescent="0.2">
      <c r="A8" s="13">
        <v>1</v>
      </c>
      <c r="B8" s="14" t="s">
        <v>35</v>
      </c>
      <c r="C8" s="15">
        <v>2458540.19</v>
      </c>
      <c r="D8" s="15">
        <v>2630638</v>
      </c>
      <c r="E8" s="13" t="s">
        <v>22</v>
      </c>
      <c r="F8" s="39" t="s">
        <v>36</v>
      </c>
      <c r="G8" s="38">
        <v>2567855</v>
      </c>
      <c r="H8" s="17" t="str">
        <f>F8</f>
        <v>บจก.เกตุทรัพย์สมบูรณ์</v>
      </c>
      <c r="I8" s="15">
        <f t="shared" ref="I8" si="0">(J8*100)/107</f>
        <v>2399864.4859813084</v>
      </c>
      <c r="J8" s="38">
        <f t="shared" ref="J8" si="1">G8</f>
        <v>2567855</v>
      </c>
      <c r="K8" s="13" t="s">
        <v>10</v>
      </c>
      <c r="L8" s="16" t="s">
        <v>37</v>
      </c>
      <c r="M8" s="10"/>
      <c r="N8" s="10"/>
      <c r="O8" s="10"/>
    </row>
    <row r="9" spans="1:15" s="11" customFormat="1" ht="249.75" customHeight="1" x14ac:dyDescent="0.2">
      <c r="A9" s="13">
        <v>2</v>
      </c>
      <c r="B9" s="14" t="s">
        <v>38</v>
      </c>
      <c r="C9" s="15">
        <v>2608535.5099999998</v>
      </c>
      <c r="D9" s="15">
        <v>2791133</v>
      </c>
      <c r="E9" s="13" t="s">
        <v>22</v>
      </c>
      <c r="F9" s="50" t="s">
        <v>39</v>
      </c>
      <c r="G9" s="38">
        <v>1951000</v>
      </c>
      <c r="H9" s="50" t="str">
        <f>F9</f>
        <v>บจก.วงศ์เพชร ก่อสร้าง</v>
      </c>
      <c r="I9" s="15">
        <f t="shared" ref="I9" si="2">(J9*100)/107</f>
        <v>1823364.4859813084</v>
      </c>
      <c r="J9" s="38">
        <f t="shared" ref="J9" si="3">G9</f>
        <v>1951000</v>
      </c>
      <c r="K9" s="13" t="s">
        <v>10</v>
      </c>
      <c r="L9" s="16" t="s">
        <v>40</v>
      </c>
      <c r="M9" s="10"/>
      <c r="N9" s="10"/>
      <c r="O9" s="10"/>
    </row>
    <row r="10" spans="1:15" s="3" customFormat="1" ht="42" x14ac:dyDescent="0.55000000000000004">
      <c r="A10" s="18"/>
      <c r="B10" s="12"/>
      <c r="C10" s="20"/>
      <c r="D10" s="20"/>
      <c r="E10" s="18"/>
      <c r="F10" s="12"/>
      <c r="G10" s="21"/>
      <c r="H10" s="12"/>
      <c r="I10" s="22">
        <f>SUM(I8:I9)</f>
        <v>4223228.9719626168</v>
      </c>
      <c r="J10" s="22">
        <f>SUM(J8:J9)</f>
        <v>4518855</v>
      </c>
      <c r="K10" s="12"/>
      <c r="L10" s="23"/>
    </row>
    <row r="11" spans="1:15" s="3" customFormat="1" ht="36" x14ac:dyDescent="0.55000000000000004">
      <c r="A11" s="18"/>
      <c r="B11" s="12" t="s">
        <v>41</v>
      </c>
      <c r="C11" s="24"/>
      <c r="D11" s="20"/>
      <c r="E11" s="18"/>
      <c r="F11" s="12"/>
      <c r="G11" s="21"/>
      <c r="H11" s="12"/>
      <c r="I11" s="12"/>
      <c r="J11" s="25"/>
      <c r="K11" s="12"/>
      <c r="L11" s="23"/>
    </row>
    <row r="12" spans="1:15" s="3" customFormat="1" ht="17.25" customHeight="1" x14ac:dyDescent="0.55000000000000004">
      <c r="A12" s="18"/>
      <c r="B12" s="12"/>
      <c r="C12" s="12"/>
      <c r="D12" s="26"/>
      <c r="E12" s="18"/>
      <c r="F12" s="12"/>
      <c r="G12" s="21"/>
      <c r="H12" s="12"/>
      <c r="I12" s="12"/>
      <c r="J12" s="25"/>
      <c r="K12" s="12"/>
      <c r="L12" s="23"/>
    </row>
    <row r="13" spans="1:15" s="3" customFormat="1" ht="36" x14ac:dyDescent="0.55000000000000004">
      <c r="A13" s="18"/>
      <c r="B13" s="12"/>
      <c r="C13" s="18" t="s">
        <v>13</v>
      </c>
      <c r="D13" s="26"/>
      <c r="E13" s="18"/>
      <c r="F13" s="12"/>
      <c r="G13" s="21"/>
      <c r="H13" s="12"/>
      <c r="I13" s="12"/>
      <c r="J13" s="25"/>
      <c r="K13" s="12"/>
      <c r="L13" s="23"/>
    </row>
    <row r="14" spans="1:15" s="3" customFormat="1" ht="47.25" customHeight="1" x14ac:dyDescent="0.55000000000000004">
      <c r="A14" s="18"/>
      <c r="B14" s="12"/>
      <c r="C14" s="12"/>
      <c r="D14" s="26"/>
      <c r="E14" s="18"/>
      <c r="F14" s="12"/>
      <c r="G14" s="21"/>
      <c r="H14" s="12"/>
      <c r="I14" s="12"/>
      <c r="J14" s="25"/>
      <c r="K14" s="12"/>
      <c r="L14" s="23"/>
    </row>
    <row r="15" spans="1:15" s="3" customFormat="1" ht="36" x14ac:dyDescent="0.55000000000000004">
      <c r="A15" s="18"/>
      <c r="B15" s="12"/>
      <c r="C15" s="18" t="s">
        <v>20</v>
      </c>
      <c r="D15" s="26"/>
      <c r="E15" s="18"/>
      <c r="F15" s="12"/>
      <c r="G15" s="21"/>
      <c r="H15" s="12"/>
      <c r="I15" s="12"/>
      <c r="J15" s="25"/>
      <c r="K15" s="12"/>
      <c r="L15" s="23"/>
    </row>
    <row r="16" spans="1:15" s="3" customFormat="1" ht="36" x14ac:dyDescent="0.55000000000000004">
      <c r="A16" s="18"/>
      <c r="B16" s="12"/>
      <c r="C16" s="18" t="s">
        <v>27</v>
      </c>
      <c r="D16" s="26"/>
      <c r="E16" s="18"/>
      <c r="F16" s="12"/>
      <c r="G16" s="21"/>
      <c r="H16" s="12"/>
      <c r="I16" s="12"/>
      <c r="J16" s="25"/>
      <c r="K16" s="12"/>
      <c r="L16" s="23"/>
    </row>
    <row r="17" spans="1:12" ht="36" x14ac:dyDescent="0.55000000000000004">
      <c r="A17" s="18"/>
      <c r="B17" s="12"/>
      <c r="C17" s="12"/>
      <c r="D17" s="26"/>
      <c r="E17" s="18"/>
      <c r="F17" s="12"/>
      <c r="G17" s="21"/>
      <c r="H17" s="12"/>
      <c r="I17" s="12"/>
      <c r="J17" s="25"/>
      <c r="K17" s="12"/>
      <c r="L17" s="23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ส.ค.2566</vt:lpstr>
      <vt:lpstr>ประกวด ส.ค.2566</vt:lpstr>
      <vt:lpstr>คัดเลือก มี.ค.2566</vt:lpstr>
      <vt:lpstr>'คัดเลือก มี.ค.2566'!Print_Area</vt:lpstr>
      <vt:lpstr>'เฉพาะเจาะจง ส.ค.2566'!Print_Area</vt:lpstr>
      <vt:lpstr>'ประกวด ส.ค.2566'!Print_Area</vt:lpstr>
      <vt:lpstr>'คัดเลือก มี.ค.2566'!Print_Titles</vt:lpstr>
      <vt:lpstr>'เฉพาะเจาะจง ส.ค.2566'!Print_Titles</vt:lpstr>
      <vt:lpstr>'ประกวด ส.ค.2566'!Print_Titles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2023-09-01T02:44:34Z</cp:lastPrinted>
  <dcterms:created xsi:type="dcterms:W3CDTF">2015-10-28T04:52:24Z</dcterms:created>
  <dcterms:modified xsi:type="dcterms:W3CDTF">2023-10-03T06:46:14Z</dcterms:modified>
</cp:coreProperties>
</file>