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82E4F59B-D8FB-4657-AB2E-59FD846C83B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'!$A$1:$L$17</definedName>
    <definedName name="_xlnm.Print_Area" localSheetId="0">'เฉพาะเจาะจง '!$A$1:$L$34</definedName>
    <definedName name="_xlnm.Print_Area" localSheetId="1">'ประกวด '!$A$1:$L$16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J10" i="3" l="1"/>
  <c r="I10" i="3"/>
  <c r="J26" i="1"/>
  <c r="I26" i="1" s="1"/>
  <c r="H26" i="1"/>
  <c r="J25" i="1"/>
  <c r="I25" i="1" s="1"/>
  <c r="H25" i="1"/>
  <c r="J24" i="1"/>
  <c r="I24" i="1" s="1"/>
  <c r="H24" i="1"/>
  <c r="J23" i="1"/>
  <c r="I23" i="1" s="1"/>
  <c r="H23" i="1"/>
  <c r="J22" i="1"/>
  <c r="I22" i="1" s="1"/>
  <c r="H22" i="1"/>
  <c r="J21" i="1"/>
  <c r="I21" i="1" s="1"/>
  <c r="H21" i="1"/>
  <c r="J20" i="1"/>
  <c r="I20" i="1" s="1"/>
  <c r="H20" i="1"/>
  <c r="J19" i="1" l="1"/>
  <c r="I19" i="1" s="1"/>
  <c r="H19" i="1"/>
  <c r="J18" i="1"/>
  <c r="I18" i="1" s="1"/>
  <c r="H18" i="1"/>
  <c r="J17" i="1"/>
  <c r="H17" i="1"/>
  <c r="I17" i="1" l="1"/>
  <c r="J16" i="1"/>
  <c r="H16" i="1"/>
  <c r="I16" i="1" l="1"/>
  <c r="J15" i="1"/>
  <c r="I15" i="1" s="1"/>
  <c r="H15" i="1"/>
  <c r="J14" i="1" l="1"/>
  <c r="I14" i="1" s="1"/>
  <c r="H14" i="1"/>
  <c r="J13" i="1"/>
  <c r="I13" i="1" s="1"/>
  <c r="H13" i="1"/>
  <c r="J8" i="1"/>
  <c r="I8" i="1" s="1"/>
  <c r="H8" i="1"/>
  <c r="H9" i="1"/>
  <c r="J9" i="1"/>
  <c r="I9" i="1" l="1"/>
  <c r="J8" i="2"/>
  <c r="J9" i="2" s="1"/>
  <c r="H8" i="2"/>
  <c r="I8" i="2" l="1"/>
  <c r="I9" i="2" s="1"/>
  <c r="A2" i="2"/>
  <c r="J12" i="1" l="1"/>
  <c r="I12" i="1" s="1"/>
  <c r="H12" i="1"/>
  <c r="A3" i="2" l="1"/>
  <c r="A3" i="3" s="1"/>
  <c r="A2" i="3"/>
  <c r="A1" i="2"/>
  <c r="A1" i="3" s="1"/>
  <c r="H10" i="1" l="1"/>
  <c r="H11" i="1"/>
  <c r="J11" i="1" l="1"/>
  <c r="I11" i="1" s="1"/>
  <c r="J10" i="1" l="1"/>
  <c r="J27" i="1" s="1"/>
  <c r="I10" i="1" l="1"/>
  <c r="I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<sst xmlns="http://schemas.openxmlformats.org/spreadsheetml/2006/main" count="163" uniqueCount="85">
  <si>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</si>
  <si>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</si>
  <si>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</si>
  <si>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</si>
  <si>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</si>
  <si>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</si>
  <si>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</si>
  <si>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</si>
  <si>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</si>
  <si>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</si>
  <si>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</si>
  <si>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</si>
  <si>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</si>
  <si>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</si>
  <si>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</si>
  <si>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</si>
  <si>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</si>
  <si>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</si>
  <si>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</si>
  <si>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</si>
  <si>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</si>
  <si>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</si>
  <si>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</si>
  <si>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</si>
  <si>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</si>
  <si>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สจพ.กธบ.สสสภ.</t>
  </si>
  <si>
    <t>หจก.ปิยชาติ คอนสตรัคชั่น</t>
  </si>
  <si>
    <t>บจก.เอสดี.วอเตอร์</t>
  </si>
  <si>
    <t>หจก.ยมนี ก่อสร้าง</t>
  </si>
  <si>
    <t>หจก.ชลณัฏฐ์ การช่าง</t>
  </si>
  <si>
    <t>หจก.อินแอนด์ออนเซอร์วิส</t>
  </si>
  <si>
    <t>วันที่ 29 กันยายน 2566</t>
  </si>
  <si>
    <t>สรุปผลการดำเนินการจัดซื้อจัดจ้างในรอบเดือน กันยายน พ.ศ.2566</t>
  </si>
  <si>
    <t>(นางสาวศศิธร ยิ่งเชิดสุข)</t>
  </si>
  <si>
    <t>พนักงานสารสนเทศ2</t>
  </si>
  <si>
    <t>งานก่อสร้างวางท่อประปาและงานที่เกี่ยวข้อง งานวางท่อประปาเอกชน โครงการ THE CONNECT บางนา-วงแหวน CN56 เฟส 6.0 ตำบลราชาเทวะ อำเภอบางพลี จังหวัดสมุทรปราการ พื้นที่สำนักงานประปาสาขาสุวรรณภูมิ</t>
  </si>
  <si>
    <t>หมายเหตุ เป็นราคาที่รวม VAT</t>
  </si>
  <si>
    <t>เลขที่ 
สสสภ.(ขอ)จล.134-2566
ลงวันที่ 
1/9/2566</t>
  </si>
  <si>
    <t>เลขที่ 
สสสภ.(ขอ)จล.119-2566
ลงวันที่ 
4/9/2566</t>
  </si>
  <si>
    <t>งานก่อสร้างวางท่อประปาและงานที่เกี่ยวข้อง งานวางท่อประปาเอกชน โครงการ The City บางนา-อีเกีย เฟส 3 ตำบลบางพลีใหญ่ อำเภอบางพลี จังหวัดสมุทรปราการ พื้นที่สำนักงานประปาสาขาสุวรรณภูมิ</t>
  </si>
  <si>
    <t>หจก.การประปานานา</t>
  </si>
  <si>
    <t>งานก่อสร้างวางท่อประปาและงานที่เกี่ยวข้อง งานวางท่อประปาเอกชน โครงการ THE EMBRIO 2 เฟส 1 แขวงลำปลาทิว เขตลาดกระบัง กรุงเทพมหานคร พื้นที่สำนักงานประปาสาขาสุวรรณภูมิ</t>
  </si>
  <si>
    <t>เลขที่ 
สสสภ.(ขอ)จล.125-2566
ลงวันที่ 
4/9/2566</t>
  </si>
  <si>
    <t>หจก.ห่อทรัพย์</t>
  </si>
  <si>
    <t>ซื้อของที่ระลึก ร่ม ขวดน้ำพลาสติก กระเป๋าเป้ กระเป๋าดินสอ สำหรับกิจกรรมสาขาและกิจกรรมวันเด็ก</t>
  </si>
  <si>
    <t>เลขที่ 
3300060900
ลงวันที่ 
5/9/2566</t>
  </si>
  <si>
    <t>เลขที่ 
สสสภ.(ขอ)จล.131-2566
ลงวันที่ 
5/9/2566</t>
  </si>
  <si>
    <t>งานก่อสร้างวางท่อประปาและงานที่เกี่ยวข้อง งานวางท่อประปาเอกชน โครงการ Centro พัฒนาชนบท 4 เฟส 3.0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</si>
  <si>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สสสภ.(ขอ)จล.138-2566
ลงวันที่ 
5/9/2566</t>
  </si>
  <si>
    <t>งานก่อสร้างวางท่อประปาและงานที่เกี่ยวข้อง งานวางท่อประปาเอกชน โครงการ สราญสิริ บางนา เฟส 5.0 ตำบลบางเสาธง อำเภอบางเสาธง จังหวัดสมุทรปราการ พื้นที่สำนักงานประปาสาขาสุวรรณภูมิ</t>
  </si>
  <si>
    <t>หจก.พงษ์ตะวัน การโยธา</t>
  </si>
  <si>
    <t>เลขที่ 
สสสภ.(ขอ)จล.140-2566
ลงวันที่ 
7/9/2566</t>
  </si>
  <si>
    <t>งานก่อสร้างวางท่อประปาและงานที่เกี่ยวข้อง งานวางท่อประปาเอกชน จำนวน 1งาน 2เส้นทาง โครงการ แกรนด์ บริทาเนีย พระราม9 - กรุงเทพกรีฑา เฟส4 และ เฟส5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</si>
  <si>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สสสภ.(ขอ)จล.137-2566
ลงวันที่ 
7/9/2566</t>
  </si>
  <si>
    <t>งานก่อสร้างวางท่อประปาและงานที่เกี่ยวข้อง งานวางท่อประปาเอกชน โครงการ สราญสิริ บางนา สุวรรณภูมิ เฟส 3.0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</si>
  <si>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หจก.เพชรธนพัทธ์ วิศวกรรม</t>
  </si>
  <si>
    <t>เลขที่ 
สสสภ.(ขอ)จล.143-2566
ลงวันที่ 
8/9/2566</t>
  </si>
  <si>
    <t>งานก่อสร้างวางท่อประปาและงานที่เกี่ยวข้อง งานวางท่อประปาเอกชน โครงการ CHAIYAPRUEK Bangna Km.13 เฟส 2.1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</si>
  <si>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สสสภ.(ขอ)จล.144-2566
ลงวันที่ 
11/9/2566</t>
  </si>
  <si>
    <t>งานก่อสร้างวางท่อประปาและงานที่เกี่ยวข้อง งานวางท่อประปาเอกชน งานย้ายแนวท่อ โครงการสราญสิริ บางนา สุวรรณภูมิ (ศรีวารีน้อย2)ตำบลศีรษะจรเข้น้อย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</si>
  <si>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เลขที่ 
สสสภ.(ขอ)จล.145-2566
ลงวันที่ 
11/9/2566</t>
  </si>
  <si>
    <t>งานก่อสร้างวางท่อประปาและงานที่เกี่ยวข้อง งานวางท่อประปาเอกชน จำนวน 1 งาน 2 เส้นทาง 1 โครงการสัมมากร อเวนิว สุวรรณภูมิ เฟส 8 แขวงคลองสองต้นนุ่น เขตลาดกระบัง กรุงเทพมหานคร 2 โครงการมัณฑนา 2 มอเตอร์เวย์ กรุงเทพกรีฑาตัดใหม่ เฟส 2.1 แขวงคลองสองต้นนุ่น เขตลาดกระบัง กรุงเทพมหานคร พื้นที่สำนักงานประปาสาขาสุวรรณภูมิ</t>
  </si>
  <si>
    <t>หจก.สวนสนการช่าง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</si>
  <si>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บริเวณถนนสุมลประชาราษฎร์อุทิศ หมู่ที่ 11 และซอยบุญมี หมู่ที่ 11 ตำบลศีรษะจระเข้น้อย อำเภอบางเสาธง จังหวัดสมุทรปราการ พื้นที่สำนักงานประปาสาขาสุวรรณภูมิ</t>
  </si>
  <si>
    <t>เลขที่ 
สสสภ.(M)จล.07-2566
ลงวันที่ 
12/9/2566</t>
  </si>
  <si>
    <t>เลขที่ 
สสสภ.(ขอ)จล.146-2566
ลงวันที่ 
14/9/2566</t>
  </si>
  <si>
    <t>งานก่อสร้างวางท่อประปาและงานที่เกี่ยวข้อง งานวางท่อประปาเอกชน โครงการ สราญสิริ รามคำแหง เฟส 2.0 แขวงคลองสองต้นนุ่น เขตลาดกระบัง กรุงเทพมหานคร พื้นที่สำนักงานประปาสาขาสุวรรณภูมิ</t>
  </si>
  <si>
    <t>หจก.มารวยสุทธิ</t>
  </si>
  <si>
    <t>เลขที่ 
สสสภ.(ขอ)จล.141-2566
ลงวันที่ 
15/9/2566</t>
  </si>
  <si>
    <t>งานก่อสร้างวางท่อประปาและงานที่เกี่ยวข้อง งานวางท่อประปาเอกชน โครงการ มายกรีน บางนา กม.29 เฟส 1 ตำบลบ้านระกาศ อำเภอบางบ่อ จังหวัดสมุทรปราการ พื้นที่สำนักงานประปาสาขาสุวรรณภูมิ</t>
  </si>
  <si>
    <t>เลขที่ 
สสสภ.(ป)จล.09-2566
ลงวันที่ 
19/9/2566</t>
  </si>
  <si>
    <t>งานก่อสร้างวางท่อประปาและงานที่เกี่ยวข้อง งานวางท่อประปาปรับปรุงกำลังน้ำและปรับปรุงร่วมหน่วยงานภายนอก พื้นที่สำนักงานประปาสาขาสุวรรณภูมิ</t>
  </si>
  <si>
    <t>เลขที่ 
สสสภ.(ขอ)จล.142-2566
ลงวันที่ 
20/9/2566</t>
  </si>
  <si>
    <t>หจก.นาดา วิศวกรรม</t>
  </si>
  <si>
    <t>งานก่อสร้างวางท่อประปาและงานที่เกี่ยวข้อง งานวางท่อประปาเอกชน โครงการเทรดเชอร์ โฮม เฟส 3.0 ตำบลบางพลีน้อย อำเภอบางบ่อ จังหวัดสมุทรปราการ พื้นที่สำนักงานประปาสาขาสุวรรณภูมิ</t>
  </si>
  <si>
    <t>หจก.สุวัฒนาคอนสตรัคชั่น</t>
  </si>
  <si>
    <t>เลขที่ 
สสสภ.(ขอ)จล.147-2566
ลงวันที่ 
20/9/2566</t>
  </si>
  <si>
    <t>งานก่อสร้างวางท่อประปาและงานที่เกี่ยวข้อง งานวางท่อประปาเอกชน โครงการ บริทาเนีย ทาวน์ บางนา กม.17 เฟส 4.0 ตำบลบางโฉลง อำเภอบางพลี จังหวัดสมุทรปราการ พื้นที่สำนักงานประปาสาขาสุวรรณภูมิ</t>
  </si>
  <si>
    <t>เลขที่ 
สสสภ.(ขอ)จล.139-2566
ลงวันที่ 
20/9/2566</t>
  </si>
  <si>
    <t>งานก่อสร้างวางท่อประปาและงานที่เกี่ยวข้อง งานวางท่อประปาเอกชน โครงการ The Connect สุวรรณภูมิ-กิ่งแก้ว เฟส 2.1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</si>
  <si>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สสสภ.(ข)จล.06-2566
ลงวันที่ 
21/9/2566</t>
  </si>
  <si>
    <t>งานก่อสร้างวางท่อประปาและงานที่เกี่ยวข้อง งานวางท่อขยายเขตจำหน่ายน้ำ บริเวณแยกซอยแสนสุข ถนนบางนา-ตราด ตำบลบางโฉลง อำเภอบางพลี จังหวัดสมุทรปราการ พื้นที่สำนักงานประปาสาขาสุวรรณภูมิ</t>
  </si>
  <si>
    <t>บจก.รุ่งเรืองยางยนต์</t>
  </si>
  <si>
    <t>เลขที่ 
3300061161
ลงวันที่ 
22/9/2566</t>
  </si>
  <si>
    <t>งานจ้างเปลี่ยนยางรถบรรทุกน้ำ ทะเบียน 52-4261 กทม. จำนวน 6 เส้น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</si>
</sst>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43" fontId="7" fillId="0" borderId="3" xfId="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tabSelected="1" view="pageBreakPreview" zoomScaleSheetLayoutView="100" workbookViewId="0">
      <pane ySplit="7" topLeftCell="A26" activePane="bottomLeft" state="frozen"/>
      <selection pane="bottomLeft" activeCell="H28" sqref="H28"/>
    </sheetView>
  </sheetViews>
  <sheetFormatPr defaultColWidth="9.140625" defaultRowHeight="30.75" x14ac:dyDescent="0.45"/>
  <cols>
    <col min="1" max="1" width="9.5703125" style="33" customWidth="1"/>
    <col min="2" max="2" width="87" style="28" customWidth="1"/>
    <col min="3" max="3" width="30.7109375" style="28" customWidth="1"/>
    <col min="4" max="4" width="28" style="37" customWidth="1"/>
    <col min="5" max="5" width="26.140625" style="33" customWidth="1"/>
    <col min="6" max="6" width="44.85546875" style="28" customWidth="1"/>
    <col min="7" max="7" width="25.85546875" style="34" customWidth="1"/>
    <col min="8" max="8" width="45.42578125" style="28" customWidth="1"/>
    <col min="9" max="9" width="27.85546875" style="28" customWidth="1"/>
    <col min="10" max="10" width="27.85546875" style="36" customWidth="1"/>
    <col min="11" max="11" width="25.140625" style="28" customWidth="1"/>
    <col min="12" max="12" width="36" style="35" customWidth="1"/>
    <col min="13" max="15" width="9.140625" style="28"/>
    <col min="16" max="16384" width="9.140625" style="29"/>
  </cols>
  <sheetData>
    <row r="1" spans="1:15" ht="36" x14ac:dyDescent="0.55000000000000004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5" ht="36" x14ac:dyDescent="0.55000000000000004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5" ht="36" x14ac:dyDescent="0.55000000000000004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5" ht="36" x14ac:dyDescent="0.55000000000000004">
      <c r="A4" s="66" t="s">
        <v>11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5" s="31" customFormat="1" ht="35.25" customHeight="1" x14ac:dyDescent="0.2">
      <c r="A5" s="58" t="s">
        <v>1</v>
      </c>
      <c r="B5" s="58" t="s">
        <v>5</v>
      </c>
      <c r="C5" s="67" t="s">
        <v>21</v>
      </c>
      <c r="D5" s="68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30"/>
      <c r="N5" s="30"/>
      <c r="O5" s="30"/>
    </row>
    <row r="6" spans="1:15" s="31" customFormat="1" ht="30.75" customHeight="1" x14ac:dyDescent="0.2">
      <c r="A6" s="58"/>
      <c r="B6" s="58"/>
      <c r="C6" s="67"/>
      <c r="D6" s="68"/>
      <c r="E6" s="58"/>
      <c r="F6" s="59" t="s">
        <v>3</v>
      </c>
      <c r="G6" s="61" t="s">
        <v>16</v>
      </c>
      <c r="H6" s="59" t="s">
        <v>4</v>
      </c>
      <c r="I6" s="56" t="s">
        <v>19</v>
      </c>
      <c r="J6" s="56" t="s">
        <v>17</v>
      </c>
      <c r="K6" s="58"/>
      <c r="L6" s="58"/>
      <c r="M6" s="30"/>
      <c r="N6" s="30"/>
      <c r="O6" s="30"/>
    </row>
    <row r="7" spans="1:15" s="31" customFormat="1" ht="90" customHeight="1" x14ac:dyDescent="0.2">
      <c r="A7" s="58"/>
      <c r="B7" s="58"/>
      <c r="C7" s="67"/>
      <c r="D7" s="68"/>
      <c r="E7" s="58"/>
      <c r="F7" s="60"/>
      <c r="G7" s="62"/>
      <c r="H7" s="63"/>
      <c r="I7" s="57"/>
      <c r="J7" s="57"/>
      <c r="K7" s="58"/>
      <c r="L7" s="58"/>
      <c r="M7" s="30"/>
      <c r="N7" s="30"/>
      <c r="O7" s="30"/>
    </row>
    <row r="8" spans="1:15" s="32" customFormat="1" ht="170.25" customHeight="1" x14ac:dyDescent="0.2">
      <c r="A8" s="13">
        <v>1</v>
      </c>
      <c r="B8" s="14" t="s">
        <v>35</v>
      </c>
      <c r="C8" s="15">
        <v>88232.71</v>
      </c>
      <c r="D8" s="15">
        <v>94409</v>
      </c>
      <c r="E8" s="13" t="s">
        <v>12</v>
      </c>
      <c r="F8" s="44" t="s">
        <v>30</v>
      </c>
      <c r="G8" s="15">
        <v>91434</v>
      </c>
      <c r="H8" s="13" t="str">
        <f t="shared" ref="H8" si="0">F8</f>
        <v>หจก.อินแอนด์ออนเซอร์วิส</v>
      </c>
      <c r="I8" s="15">
        <f>(J8*100)/107</f>
        <v>85452.336448598129</v>
      </c>
      <c r="J8" s="15">
        <f t="shared" ref="J8" si="1">G8</f>
        <v>91434</v>
      </c>
      <c r="K8" s="13" t="s">
        <v>10</v>
      </c>
      <c r="L8" s="27" t="s">
        <v>37</v>
      </c>
    </row>
    <row r="9" spans="1:15" s="32" customFormat="1" ht="165.75" customHeight="1" x14ac:dyDescent="0.2">
      <c r="A9" s="13">
        <v>2</v>
      </c>
      <c r="B9" s="14" t="s">
        <v>39</v>
      </c>
      <c r="C9" s="15">
        <v>366481.31</v>
      </c>
      <c r="D9" s="15">
        <v>392135</v>
      </c>
      <c r="E9" s="13" t="s">
        <v>12</v>
      </c>
      <c r="F9" s="43" t="s">
        <v>29</v>
      </c>
      <c r="G9" s="15">
        <v>380280</v>
      </c>
      <c r="H9" s="13" t="str">
        <f t="shared" ref="H9:H26" si="2">F9</f>
        <v>หจก.ชลณัฏฐ์ การช่าง</v>
      </c>
      <c r="I9" s="15">
        <f>(J9*100)/107</f>
        <v>355401.86915887852</v>
      </c>
      <c r="J9" s="15">
        <f t="shared" ref="J9:J10" si="3">G9</f>
        <v>380280</v>
      </c>
      <c r="K9" s="13" t="s">
        <v>10</v>
      </c>
      <c r="L9" s="27" t="s">
        <v>38</v>
      </c>
    </row>
    <row r="10" spans="1:15" s="32" customFormat="1" ht="171.75" customHeight="1" x14ac:dyDescent="0.2">
      <c r="A10" s="13">
        <v>3</v>
      </c>
      <c r="B10" s="14" t="s">
        <v>41</v>
      </c>
      <c r="C10" s="15">
        <v>201560.75</v>
      </c>
      <c r="D10" s="15">
        <v>215670</v>
      </c>
      <c r="E10" s="13" t="s">
        <v>12</v>
      </c>
      <c r="F10" s="43" t="s">
        <v>40</v>
      </c>
      <c r="G10" s="15">
        <v>208867</v>
      </c>
      <c r="H10" s="43" t="str">
        <f t="shared" si="2"/>
        <v>หจก.การประปานานา</v>
      </c>
      <c r="I10" s="15">
        <f t="shared" ref="I10:I26" si="4">(J10*100)/107</f>
        <v>195202.80373831774</v>
      </c>
      <c r="J10" s="15">
        <f t="shared" si="3"/>
        <v>208867</v>
      </c>
      <c r="K10" s="13" t="s">
        <v>10</v>
      </c>
      <c r="L10" s="27" t="s">
        <v>42</v>
      </c>
    </row>
    <row r="11" spans="1:15" s="32" customFormat="1" ht="162" customHeight="1" x14ac:dyDescent="0.2">
      <c r="A11" s="45">
        <v>4</v>
      </c>
      <c r="B11" s="14" t="s">
        <v>44</v>
      </c>
      <c r="C11" s="46">
        <v>58000</v>
      </c>
      <c r="D11" s="46">
        <v>58000</v>
      </c>
      <c r="E11" s="13" t="s">
        <v>12</v>
      </c>
      <c r="F11" s="43" t="s">
        <v>43</v>
      </c>
      <c r="G11" s="46">
        <v>58000</v>
      </c>
      <c r="H11" s="43" t="str">
        <f t="shared" si="2"/>
        <v>หจก.ห่อทรัพย์</v>
      </c>
      <c r="I11" s="46">
        <f t="shared" si="4"/>
        <v>54205.607476635516</v>
      </c>
      <c r="J11" s="46">
        <f t="shared" ref="J11:J26" si="5">G11</f>
        <v>58000</v>
      </c>
      <c r="K11" s="13" t="s">
        <v>10</v>
      </c>
      <c r="L11" s="27" t="s">
        <v>45</v>
      </c>
    </row>
    <row r="12" spans="1:15" s="32" customFormat="1" ht="165.75" customHeight="1" x14ac:dyDescent="0.2">
      <c r="A12" s="13">
        <v>5</v>
      </c>
      <c r="B12" s="14" t="s">
        <v>47</v>
      </c>
      <c r="C12" s="15">
        <v>372557.94</v>
      </c>
      <c r="D12" s="15">
        <v>398637</v>
      </c>
      <c r="E12" s="13" t="s">
        <v>12</v>
      </c>
      <c r="F12" s="55" t="s">
        <v>29</v>
      </c>
      <c r="G12" s="15">
        <v>386160</v>
      </c>
      <c r="H12" s="43" t="str">
        <f t="shared" si="2"/>
        <v>หจก.ชลณัฏฐ์ การช่าง</v>
      </c>
      <c r="I12" s="15">
        <f t="shared" si="4"/>
        <v>360897.19626168226</v>
      </c>
      <c r="J12" s="15">
        <f t="shared" si="5"/>
        <v>386160</v>
      </c>
      <c r="K12" s="13" t="s">
        <v>10</v>
      </c>
      <c r="L12" s="27" t="s">
        <v>46</v>
      </c>
    </row>
    <row r="13" spans="1:15" s="32" customFormat="1" ht="173.25" customHeight="1" x14ac:dyDescent="0.2">
      <c r="A13" s="13">
        <v>6</v>
      </c>
      <c r="B13" s="14" t="s">
        <v>49</v>
      </c>
      <c r="C13" s="15">
        <v>125671.96</v>
      </c>
      <c r="D13" s="15">
        <v>134469</v>
      </c>
      <c r="E13" s="13" t="s">
        <v>12</v>
      </c>
      <c r="F13" s="44" t="s">
        <v>50</v>
      </c>
      <c r="G13" s="15">
        <v>130167</v>
      </c>
      <c r="H13" s="44" t="str">
        <f t="shared" si="2"/>
        <v>หจก.พงษ์ตะวัน การโยธา</v>
      </c>
      <c r="I13" s="15">
        <f t="shared" si="4"/>
        <v>121651.40186915887</v>
      </c>
      <c r="J13" s="15">
        <f t="shared" si="5"/>
        <v>130167</v>
      </c>
      <c r="K13" s="13" t="s">
        <v>10</v>
      </c>
      <c r="L13" s="27" t="s">
        <v>48</v>
      </c>
    </row>
    <row r="14" spans="1:15" s="32" customFormat="1" ht="209.25" customHeight="1" x14ac:dyDescent="0.2">
      <c r="A14" s="45">
        <v>7</v>
      </c>
      <c r="B14" s="14" t="s">
        <v>52</v>
      </c>
      <c r="C14" s="15">
        <v>252065.42</v>
      </c>
      <c r="D14" s="15">
        <v>269710</v>
      </c>
      <c r="E14" s="13" t="s">
        <v>12</v>
      </c>
      <c r="F14" s="44" t="s">
        <v>30</v>
      </c>
      <c r="G14" s="15">
        <v>261021</v>
      </c>
      <c r="H14" s="44" t="str">
        <f t="shared" si="2"/>
        <v>หจก.อินแอนด์ออนเซอร์วิส</v>
      </c>
      <c r="I14" s="15">
        <f t="shared" si="4"/>
        <v>243944.8598130841</v>
      </c>
      <c r="J14" s="15">
        <f t="shared" si="5"/>
        <v>261021</v>
      </c>
      <c r="K14" s="13" t="s">
        <v>10</v>
      </c>
      <c r="L14" s="27" t="s">
        <v>51</v>
      </c>
    </row>
    <row r="15" spans="1:15" s="32" customFormat="1" ht="165.75" customHeight="1" x14ac:dyDescent="0.2">
      <c r="A15" s="13">
        <v>8</v>
      </c>
      <c r="B15" s="14" t="s">
        <v>54</v>
      </c>
      <c r="C15" s="15">
        <v>447331.78</v>
      </c>
      <c r="D15" s="15">
        <v>478645</v>
      </c>
      <c r="E15" s="13" t="s">
        <v>12</v>
      </c>
      <c r="F15" s="47" t="s">
        <v>26</v>
      </c>
      <c r="G15" s="15">
        <v>463422</v>
      </c>
      <c r="H15" s="47" t="str">
        <f t="shared" si="2"/>
        <v>หจก.ปิยชาติ คอนสตรัคชั่น</v>
      </c>
      <c r="I15" s="15">
        <f t="shared" si="4"/>
        <v>433104.67289719626</v>
      </c>
      <c r="J15" s="15">
        <f t="shared" si="5"/>
        <v>463422</v>
      </c>
      <c r="K15" s="13" t="s">
        <v>10</v>
      </c>
      <c r="L15" s="27" t="s">
        <v>53</v>
      </c>
    </row>
    <row r="16" spans="1:15" s="32" customFormat="1" ht="175.5" customHeight="1" x14ac:dyDescent="0.2">
      <c r="A16" s="13">
        <v>9</v>
      </c>
      <c r="B16" s="14" t="s">
        <v>57</v>
      </c>
      <c r="C16" s="15">
        <v>410403.74</v>
      </c>
      <c r="D16" s="15">
        <v>439132</v>
      </c>
      <c r="E16" s="13" t="s">
        <v>12</v>
      </c>
      <c r="F16" s="48" t="s">
        <v>55</v>
      </c>
      <c r="G16" s="15">
        <v>425832</v>
      </c>
      <c r="H16" s="48" t="str">
        <f t="shared" si="2"/>
        <v>หจก.เพชรธนพัทธ์ วิศวกรรม</v>
      </c>
      <c r="I16" s="15">
        <f t="shared" si="4"/>
        <v>397973.83177570091</v>
      </c>
      <c r="J16" s="15">
        <f t="shared" si="5"/>
        <v>425832</v>
      </c>
      <c r="K16" s="13" t="s">
        <v>10</v>
      </c>
      <c r="L16" s="27" t="s">
        <v>56</v>
      </c>
    </row>
    <row r="17" spans="1:12" s="32" customFormat="1" ht="209.25" customHeight="1" x14ac:dyDescent="0.2">
      <c r="A17" s="45">
        <v>10</v>
      </c>
      <c r="B17" s="14" t="s">
        <v>59</v>
      </c>
      <c r="C17" s="15">
        <v>47984.11</v>
      </c>
      <c r="D17" s="15">
        <v>51343</v>
      </c>
      <c r="E17" s="13" t="s">
        <v>12</v>
      </c>
      <c r="F17" s="53" t="s">
        <v>26</v>
      </c>
      <c r="G17" s="15">
        <v>49797</v>
      </c>
      <c r="H17" s="53" t="str">
        <f t="shared" si="2"/>
        <v>หจก.ปิยชาติ คอนสตรัคชั่น</v>
      </c>
      <c r="I17" s="15">
        <f t="shared" si="4"/>
        <v>46539.252336448597</v>
      </c>
      <c r="J17" s="15">
        <f t="shared" si="5"/>
        <v>49797</v>
      </c>
      <c r="K17" s="13" t="s">
        <v>10</v>
      </c>
      <c r="L17" s="27" t="s">
        <v>58</v>
      </c>
    </row>
    <row r="18" spans="1:12" s="32" customFormat="1" ht="290.25" customHeight="1" x14ac:dyDescent="0.2">
      <c r="A18" s="13">
        <v>11</v>
      </c>
      <c r="B18" s="14" t="s">
        <v>61</v>
      </c>
      <c r="C18" s="15">
        <v>82645.789999999994</v>
      </c>
      <c r="D18" s="15">
        <v>88431</v>
      </c>
      <c r="E18" s="13" t="s">
        <v>12</v>
      </c>
      <c r="F18" s="49" t="s">
        <v>28</v>
      </c>
      <c r="G18" s="15">
        <v>85582</v>
      </c>
      <c r="H18" s="49" t="str">
        <f t="shared" si="2"/>
        <v>หจก.ยมนี ก่อสร้าง</v>
      </c>
      <c r="I18" s="15">
        <f t="shared" si="4"/>
        <v>79983.177570093452</v>
      </c>
      <c r="J18" s="15">
        <f t="shared" si="5"/>
        <v>85582</v>
      </c>
      <c r="K18" s="13" t="s">
        <v>10</v>
      </c>
      <c r="L18" s="27" t="s">
        <v>60</v>
      </c>
    </row>
    <row r="19" spans="1:12" s="32" customFormat="1" ht="200.25" customHeight="1" x14ac:dyDescent="0.2">
      <c r="A19" s="13">
        <v>12</v>
      </c>
      <c r="B19" s="14" t="s">
        <v>66</v>
      </c>
      <c r="C19" s="15">
        <v>134085.98000000001</v>
      </c>
      <c r="D19" s="15">
        <v>143472</v>
      </c>
      <c r="E19" s="13" t="s">
        <v>12</v>
      </c>
      <c r="F19" s="49" t="s">
        <v>26</v>
      </c>
      <c r="G19" s="15">
        <v>138929</v>
      </c>
      <c r="H19" s="49" t="str">
        <f t="shared" si="2"/>
        <v>หจก.ปิยชาติ คอนสตรัคชั่น</v>
      </c>
      <c r="I19" s="15">
        <f t="shared" si="4"/>
        <v>129840.18691588785</v>
      </c>
      <c r="J19" s="15">
        <f t="shared" si="5"/>
        <v>138929</v>
      </c>
      <c r="K19" s="13" t="s">
        <v>10</v>
      </c>
      <c r="L19" s="27" t="s">
        <v>65</v>
      </c>
    </row>
    <row r="20" spans="1:12" s="32" customFormat="1" ht="195" customHeight="1" x14ac:dyDescent="0.2">
      <c r="A20" s="45">
        <v>13</v>
      </c>
      <c r="B20" s="14" t="s">
        <v>69</v>
      </c>
      <c r="C20" s="15">
        <v>309249.82</v>
      </c>
      <c r="D20" s="15">
        <v>314687</v>
      </c>
      <c r="E20" s="13" t="s">
        <v>12</v>
      </c>
      <c r="F20" s="53" t="s">
        <v>67</v>
      </c>
      <c r="G20" s="15">
        <v>304865</v>
      </c>
      <c r="H20" s="53" t="str">
        <f t="shared" si="2"/>
        <v>หจก.มารวยสุทธิ</v>
      </c>
      <c r="I20" s="15">
        <f t="shared" si="4"/>
        <v>284920.56074766355</v>
      </c>
      <c r="J20" s="15">
        <f t="shared" si="5"/>
        <v>304865</v>
      </c>
      <c r="K20" s="13" t="s">
        <v>10</v>
      </c>
      <c r="L20" s="27" t="s">
        <v>68</v>
      </c>
    </row>
    <row r="21" spans="1:12" s="32" customFormat="1" ht="147.75" customHeight="1" x14ac:dyDescent="0.2">
      <c r="A21" s="13">
        <v>14</v>
      </c>
      <c r="B21" s="14" t="s">
        <v>71</v>
      </c>
      <c r="C21" s="15">
        <v>448598.13</v>
      </c>
      <c r="D21" s="15">
        <v>478149</v>
      </c>
      <c r="E21" s="13" t="s">
        <v>12</v>
      </c>
      <c r="F21" s="51" t="s">
        <v>27</v>
      </c>
      <c r="G21" s="15">
        <v>463766</v>
      </c>
      <c r="H21" s="51" t="str">
        <f t="shared" si="2"/>
        <v>บจก.เอสดี.วอเตอร์</v>
      </c>
      <c r="I21" s="15">
        <f t="shared" si="4"/>
        <v>433426.16822429909</v>
      </c>
      <c r="J21" s="15">
        <f t="shared" si="5"/>
        <v>463766</v>
      </c>
      <c r="K21" s="13" t="s">
        <v>10</v>
      </c>
      <c r="L21" s="27" t="s">
        <v>70</v>
      </c>
    </row>
    <row r="22" spans="1:12" s="32" customFormat="1" ht="175.5" customHeight="1" x14ac:dyDescent="0.2">
      <c r="A22" s="13">
        <v>15</v>
      </c>
      <c r="B22" s="14" t="s">
        <v>74</v>
      </c>
      <c r="C22" s="15">
        <v>177658.88</v>
      </c>
      <c r="D22" s="15">
        <v>190095</v>
      </c>
      <c r="E22" s="13" t="s">
        <v>12</v>
      </c>
      <c r="F22" s="54" t="s">
        <v>73</v>
      </c>
      <c r="G22" s="15">
        <v>184189</v>
      </c>
      <c r="H22" s="54" t="str">
        <f t="shared" si="2"/>
        <v>หจก.นาดา วิศวกรรม</v>
      </c>
      <c r="I22" s="15">
        <f t="shared" si="4"/>
        <v>172139.25233644861</v>
      </c>
      <c r="J22" s="15">
        <f t="shared" si="5"/>
        <v>184189</v>
      </c>
      <c r="K22" s="13" t="s">
        <v>10</v>
      </c>
      <c r="L22" s="27" t="s">
        <v>72</v>
      </c>
    </row>
    <row r="23" spans="1:12" s="32" customFormat="1" ht="178.5" customHeight="1" x14ac:dyDescent="0.2">
      <c r="A23" s="45">
        <v>16</v>
      </c>
      <c r="B23" s="14" t="s">
        <v>77</v>
      </c>
      <c r="C23" s="15">
        <v>217881.31</v>
      </c>
      <c r="D23" s="15">
        <v>233133</v>
      </c>
      <c r="E23" s="13" t="s">
        <v>12</v>
      </c>
      <c r="F23" s="51" t="s">
        <v>75</v>
      </c>
      <c r="G23" s="15">
        <v>225793</v>
      </c>
      <c r="H23" s="51" t="str">
        <f t="shared" si="2"/>
        <v>หจก.สุวัฒนาคอนสตรัคชั่น</v>
      </c>
      <c r="I23" s="15">
        <f t="shared" si="4"/>
        <v>211021.49532710281</v>
      </c>
      <c r="J23" s="15">
        <f t="shared" si="5"/>
        <v>225793</v>
      </c>
      <c r="K23" s="13" t="s">
        <v>10</v>
      </c>
      <c r="L23" s="27" t="s">
        <v>76</v>
      </c>
    </row>
    <row r="24" spans="1:12" s="32" customFormat="1" ht="182.25" customHeight="1" x14ac:dyDescent="0.2">
      <c r="A24" s="13">
        <v>17</v>
      </c>
      <c r="B24" s="14" t="s">
        <v>79</v>
      </c>
      <c r="C24" s="15">
        <v>237962</v>
      </c>
      <c r="D24" s="15">
        <v>238306</v>
      </c>
      <c r="E24" s="13" t="s">
        <v>12</v>
      </c>
      <c r="F24" s="51" t="s">
        <v>29</v>
      </c>
      <c r="G24" s="15">
        <v>230974</v>
      </c>
      <c r="H24" s="51" t="str">
        <f t="shared" si="2"/>
        <v>หจก.ชลณัฏฐ์ การช่าง</v>
      </c>
      <c r="I24" s="15">
        <f t="shared" si="4"/>
        <v>215863.55140186916</v>
      </c>
      <c r="J24" s="15">
        <f t="shared" si="5"/>
        <v>230974</v>
      </c>
      <c r="K24" s="13" t="s">
        <v>10</v>
      </c>
      <c r="L24" s="27" t="s">
        <v>78</v>
      </c>
    </row>
    <row r="25" spans="1:12" s="32" customFormat="1" ht="192.75" customHeight="1" x14ac:dyDescent="0.2">
      <c r="A25" s="13">
        <v>18</v>
      </c>
      <c r="B25" s="14" t="s">
        <v>81</v>
      </c>
      <c r="C25" s="15">
        <v>217106.54</v>
      </c>
      <c r="D25" s="15">
        <v>232304</v>
      </c>
      <c r="E25" s="13" t="s">
        <v>12</v>
      </c>
      <c r="F25" s="50" t="s">
        <v>26</v>
      </c>
      <c r="G25" s="15">
        <v>224754</v>
      </c>
      <c r="H25" s="50" t="str">
        <f t="shared" si="2"/>
        <v>หจก.ปิยชาติ คอนสตรัคชั่น</v>
      </c>
      <c r="I25" s="15">
        <f t="shared" si="4"/>
        <v>210050.46728971961</v>
      </c>
      <c r="J25" s="15">
        <f t="shared" si="5"/>
        <v>224754</v>
      </c>
      <c r="K25" s="13" t="s">
        <v>10</v>
      </c>
      <c r="L25" s="27" t="s">
        <v>80</v>
      </c>
    </row>
    <row r="26" spans="1:12" s="32" customFormat="1" ht="160.5" customHeight="1" x14ac:dyDescent="0.2">
      <c r="A26" s="45">
        <v>19</v>
      </c>
      <c r="B26" s="14" t="s">
        <v>84</v>
      </c>
      <c r="C26" s="15">
        <v>69020</v>
      </c>
      <c r="D26" s="15">
        <v>73851.399999999994</v>
      </c>
      <c r="E26" s="13" t="s">
        <v>12</v>
      </c>
      <c r="F26" s="52" t="s">
        <v>82</v>
      </c>
      <c r="G26" s="15">
        <v>73851.399999999994</v>
      </c>
      <c r="H26" s="52" t="str">
        <f t="shared" si="2"/>
        <v>บจก.รุ่งเรืองยางยนต์</v>
      </c>
      <c r="I26" s="15">
        <f t="shared" si="4"/>
        <v>69019.999999999985</v>
      </c>
      <c r="J26" s="15">
        <f t="shared" si="5"/>
        <v>73851.399999999994</v>
      </c>
      <c r="K26" s="13" t="s">
        <v>10</v>
      </c>
      <c r="L26" s="27" t="s">
        <v>83</v>
      </c>
    </row>
    <row r="27" spans="1:12" ht="35.25" customHeight="1" x14ac:dyDescent="0.55000000000000004">
      <c r="A27" s="18"/>
      <c r="B27" s="19"/>
      <c r="C27" s="20"/>
      <c r="D27" s="20"/>
      <c r="E27" s="18"/>
      <c r="F27" s="12"/>
      <c r="G27" s="21"/>
      <c r="H27" s="12"/>
      <c r="I27" s="22">
        <f>SUM(I8:I26)</f>
        <v>4100638.6915887855</v>
      </c>
      <c r="J27" s="22">
        <f>SUM(J8:J26)</f>
        <v>4387683.4000000004</v>
      </c>
      <c r="K27" s="12"/>
      <c r="L27" s="23"/>
    </row>
    <row r="28" spans="1:12" ht="39" customHeight="1" x14ac:dyDescent="0.55000000000000004">
      <c r="A28" s="18"/>
      <c r="B28" s="12" t="s">
        <v>36</v>
      </c>
      <c r="C28" s="24"/>
      <c r="D28" s="20"/>
      <c r="E28" s="18"/>
      <c r="F28" s="12"/>
      <c r="G28" s="21"/>
      <c r="H28" s="12"/>
      <c r="I28" s="12"/>
      <c r="J28" s="22"/>
      <c r="K28" s="12"/>
      <c r="L28" s="23"/>
    </row>
    <row r="29" spans="1:12" ht="17.25" customHeight="1" x14ac:dyDescent="0.55000000000000004">
      <c r="A29" s="18"/>
      <c r="B29" s="19"/>
      <c r="C29" s="24"/>
      <c r="D29" s="26"/>
      <c r="E29" s="18"/>
      <c r="F29" s="12"/>
      <c r="G29" s="21"/>
      <c r="H29" s="12"/>
      <c r="I29" s="12"/>
      <c r="J29" s="25"/>
      <c r="K29" s="12"/>
      <c r="L29" s="23"/>
    </row>
    <row r="30" spans="1:12" ht="36" x14ac:dyDescent="0.55000000000000004">
      <c r="A30" s="18"/>
      <c r="B30" s="12"/>
      <c r="C30" s="18" t="s">
        <v>13</v>
      </c>
      <c r="D30" s="26"/>
      <c r="E30" s="18"/>
      <c r="F30" s="12"/>
      <c r="G30" s="21"/>
      <c r="H30" s="12"/>
      <c r="I30" s="12"/>
      <c r="J30" s="25"/>
      <c r="K30" s="12"/>
      <c r="L30" s="23"/>
    </row>
    <row r="31" spans="1:12" ht="51.75" customHeight="1" x14ac:dyDescent="0.55000000000000004">
      <c r="A31" s="18"/>
      <c r="B31" s="12"/>
      <c r="C31" s="12"/>
      <c r="D31" s="26"/>
      <c r="E31" s="18"/>
      <c r="F31" s="12"/>
      <c r="G31" s="21"/>
      <c r="H31" s="12"/>
      <c r="I31" s="12"/>
      <c r="J31" s="25"/>
      <c r="K31" s="12"/>
      <c r="L31" s="23"/>
    </row>
    <row r="32" spans="1:12" ht="36" customHeight="1" x14ac:dyDescent="0.55000000000000004">
      <c r="A32" s="18"/>
      <c r="B32" s="12"/>
      <c r="C32" s="18" t="s">
        <v>33</v>
      </c>
      <c r="D32" s="26"/>
      <c r="E32" s="18"/>
      <c r="F32" s="12"/>
      <c r="G32" s="21"/>
      <c r="H32" s="12"/>
      <c r="I32" s="12"/>
      <c r="J32" s="25"/>
      <c r="K32" s="12"/>
      <c r="L32" s="23"/>
    </row>
    <row r="33" spans="1:15" ht="36" customHeight="1" x14ac:dyDescent="0.55000000000000004">
      <c r="A33" s="18"/>
      <c r="B33" s="12"/>
      <c r="C33" s="18" t="s">
        <v>34</v>
      </c>
      <c r="D33" s="26"/>
      <c r="E33" s="18"/>
      <c r="F33" s="12"/>
      <c r="G33" s="21"/>
      <c r="H33" s="12"/>
      <c r="I33" s="12"/>
      <c r="J33" s="25"/>
      <c r="K33" s="12"/>
      <c r="L33" s="23"/>
    </row>
    <row r="34" spans="1:15" ht="36" customHeight="1" x14ac:dyDescent="0.55000000000000004">
      <c r="A34" s="18"/>
      <c r="B34" s="12"/>
      <c r="C34" s="18" t="s">
        <v>25</v>
      </c>
      <c r="D34" s="26"/>
      <c r="E34" s="18"/>
      <c r="F34" s="12"/>
      <c r="G34" s="21"/>
      <c r="H34" s="12"/>
      <c r="I34" s="12"/>
      <c r="J34" s="25"/>
      <c r="K34" s="12"/>
      <c r="L34" s="23"/>
    </row>
    <row r="38" spans="1:15" x14ac:dyDescent="0.45">
      <c r="E38" s="28"/>
      <c r="G38" s="36"/>
      <c r="I38" s="35"/>
      <c r="J38" s="28"/>
      <c r="L38" s="28"/>
      <c r="M38" s="29"/>
      <c r="N38" s="29"/>
      <c r="O38" s="29"/>
    </row>
    <row r="39" spans="1:15" x14ac:dyDescent="0.45">
      <c r="E39" s="28"/>
      <c r="G39" s="36"/>
      <c r="I39" s="35"/>
      <c r="J39" s="28"/>
      <c r="L39" s="28"/>
      <c r="M39" s="29"/>
      <c r="N39" s="29"/>
      <c r="O39" s="29"/>
    </row>
    <row r="40" spans="1:15" x14ac:dyDescent="0.45">
      <c r="E40" s="28"/>
      <c r="G40" s="36"/>
      <c r="I40" s="35"/>
      <c r="J40" s="28"/>
      <c r="L40" s="28"/>
      <c r="M40" s="29"/>
      <c r="N40" s="29"/>
      <c r="O40" s="29"/>
    </row>
    <row r="41" spans="1:15" x14ac:dyDescent="0.45">
      <c r="E41" s="36"/>
      <c r="G41" s="35"/>
      <c r="J41" s="28"/>
      <c r="K41" s="29"/>
      <c r="L41" s="29"/>
      <c r="M41" s="29"/>
      <c r="N41" s="29"/>
      <c r="O41" s="29"/>
    </row>
    <row r="42" spans="1:15" x14ac:dyDescent="0.45">
      <c r="E42" s="36"/>
      <c r="G42" s="35"/>
      <c r="J42" s="28"/>
      <c r="K42" s="29"/>
      <c r="L42" s="29"/>
      <c r="M42" s="29"/>
      <c r="N42" s="29"/>
      <c r="O42" s="29"/>
    </row>
    <row r="43" spans="1:15" x14ac:dyDescent="0.45">
      <c r="E43" s="36"/>
      <c r="G43" s="28"/>
      <c r="H43" s="29"/>
      <c r="I43" s="29"/>
      <c r="J43" s="29"/>
      <c r="K43" s="29"/>
      <c r="L43" s="29"/>
      <c r="M43" s="29"/>
      <c r="N43" s="29"/>
      <c r="O43" s="29"/>
    </row>
    <row r="44" spans="1:15" x14ac:dyDescent="0.45">
      <c r="E44" s="36"/>
      <c r="G44" s="28"/>
      <c r="H44" s="29"/>
      <c r="I44" s="29"/>
      <c r="J44" s="29"/>
      <c r="K44" s="29"/>
      <c r="L44" s="29"/>
      <c r="M44" s="29"/>
      <c r="N44" s="29"/>
      <c r="O44" s="29"/>
    </row>
    <row r="45" spans="1:15" x14ac:dyDescent="0.45">
      <c r="E45" s="36"/>
      <c r="G45" s="28"/>
      <c r="H45" s="29"/>
      <c r="I45" s="29"/>
      <c r="J45" s="29"/>
      <c r="K45" s="29"/>
      <c r="L45" s="29"/>
      <c r="M45" s="29"/>
      <c r="N45" s="29"/>
      <c r="O45" s="29"/>
    </row>
    <row r="46" spans="1:15" x14ac:dyDescent="0.45">
      <c r="E46" s="36"/>
      <c r="G46" s="28"/>
      <c r="H46" s="29"/>
      <c r="I46" s="29"/>
      <c r="J46" s="29"/>
      <c r="K46" s="29"/>
      <c r="L46" s="29"/>
      <c r="M46" s="29"/>
      <c r="N46" s="29"/>
      <c r="O46" s="29"/>
    </row>
    <row r="47" spans="1:15" x14ac:dyDescent="0.45">
      <c r="G47" s="35"/>
      <c r="J47" s="28"/>
      <c r="K47" s="29"/>
      <c r="L47" s="29"/>
      <c r="M47" s="29"/>
      <c r="N47" s="29"/>
      <c r="O47" s="29"/>
    </row>
    <row r="48" spans="1:15" x14ac:dyDescent="0.45">
      <c r="G48" s="35"/>
      <c r="J48" s="28"/>
      <c r="K48" s="29"/>
      <c r="L48" s="29"/>
      <c r="M48" s="29"/>
      <c r="N48" s="29"/>
      <c r="O48" s="29"/>
    </row>
    <row r="49" spans="7:15" x14ac:dyDescent="0.45">
      <c r="G49" s="35"/>
      <c r="J49" s="28"/>
      <c r="K49" s="29"/>
      <c r="L49" s="29"/>
      <c r="M49" s="29"/>
      <c r="N49" s="29"/>
      <c r="O49" s="29"/>
    </row>
    <row r="50" spans="7:15" x14ac:dyDescent="0.45">
      <c r="G50" s="36"/>
      <c r="I50" s="35"/>
      <c r="J50" s="28"/>
      <c r="L50" s="28"/>
      <c r="M50" s="29"/>
      <c r="N50" s="29"/>
      <c r="O50" s="29"/>
    </row>
    <row r="51" spans="7:15" x14ac:dyDescent="0.45">
      <c r="G51" s="36"/>
      <c r="I51" s="35"/>
      <c r="J51" s="28"/>
      <c r="L51" s="28"/>
      <c r="M51" s="29"/>
      <c r="N51" s="29"/>
      <c r="O51" s="29"/>
    </row>
    <row r="52" spans="7:15" x14ac:dyDescent="0.45">
      <c r="G52" s="36"/>
      <c r="I52" s="35"/>
      <c r="J52" s="28"/>
      <c r="L52" s="28"/>
      <c r="M52" s="29"/>
      <c r="N52" s="29"/>
      <c r="O52" s="29"/>
    </row>
    <row r="53" spans="7:15" x14ac:dyDescent="0.45">
      <c r="G53" s="36"/>
      <c r="I53" s="35"/>
      <c r="J53" s="28"/>
      <c r="L53" s="28"/>
      <c r="M53" s="29"/>
      <c r="N53" s="29"/>
      <c r="O53" s="29"/>
    </row>
  </sheetData>
  <mergeCells count="18"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  <mergeCell ref="H6:H7"/>
    <mergeCell ref="J6:J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rowBreaks count="1" manualBreakCount="1">
    <brk id="20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7"/>
  <sheetViews>
    <sheetView view="pageBreakPreview" topLeftCell="B1" zoomScale="70" zoomScaleSheetLayoutView="70" workbookViewId="0">
      <pane ySplit="7" topLeftCell="A8" activePane="bottomLeft" state="frozen"/>
      <selection pane="bottomLeft" activeCell="E12" sqref="E12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6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4" t="str">
        <f>'เฉพาะเจาะจง '!A1:L1</f>
        <v>สรุปผลการดำเนินการจัดซื้อจัดจ้างในรอบเดือน กันยายน พ.ศ.2566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5" ht="36" x14ac:dyDescent="0.55000000000000004">
      <c r="A2" s="64" t="str">
        <f>'เฉพาะเจาะจง '!A2:L2</f>
        <v>สำนักงานประปาสาขาสุวรรณภูมิ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5" ht="36" x14ac:dyDescent="0.55000000000000004">
      <c r="A3" s="65" t="str">
        <f>'เฉพาะเจาะจง '!A3:L3</f>
        <v>วันที่ 29 กันยายน 2566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5" ht="36" x14ac:dyDescent="0.55000000000000004">
      <c r="A4" s="66" t="s">
        <v>18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5" s="9" customFormat="1" ht="42" customHeight="1" x14ac:dyDescent="0.2">
      <c r="A5" s="58" t="s">
        <v>1</v>
      </c>
      <c r="B5" s="58" t="s">
        <v>5</v>
      </c>
      <c r="C5" s="67" t="s">
        <v>14</v>
      </c>
      <c r="D5" s="67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8"/>
      <c r="N5" s="8"/>
      <c r="O5" s="8"/>
    </row>
    <row r="6" spans="1:15" s="9" customFormat="1" ht="21" customHeight="1" x14ac:dyDescent="0.2">
      <c r="A6" s="58"/>
      <c r="B6" s="58"/>
      <c r="C6" s="67"/>
      <c r="D6" s="67"/>
      <c r="E6" s="58"/>
      <c r="F6" s="59" t="s">
        <v>3</v>
      </c>
      <c r="G6" s="61" t="s">
        <v>16</v>
      </c>
      <c r="H6" s="59" t="s">
        <v>4</v>
      </c>
      <c r="I6" s="56" t="s">
        <v>19</v>
      </c>
      <c r="J6" s="56" t="s">
        <v>17</v>
      </c>
      <c r="K6" s="58"/>
      <c r="L6" s="58"/>
      <c r="M6" s="8"/>
      <c r="N6" s="8"/>
      <c r="O6" s="8"/>
    </row>
    <row r="7" spans="1:15" s="9" customFormat="1" ht="99" customHeight="1" x14ac:dyDescent="0.2">
      <c r="A7" s="58"/>
      <c r="B7" s="58"/>
      <c r="C7" s="67"/>
      <c r="D7" s="67"/>
      <c r="E7" s="58"/>
      <c r="F7" s="60"/>
      <c r="G7" s="62"/>
      <c r="H7" s="63"/>
      <c r="I7" s="57"/>
      <c r="J7" s="57"/>
      <c r="K7" s="58"/>
      <c r="L7" s="58"/>
      <c r="M7" s="8"/>
      <c r="N7" s="8"/>
      <c r="O7" s="8"/>
    </row>
    <row r="8" spans="1:15" s="10" customFormat="1" ht="247.5" customHeight="1" x14ac:dyDescent="0.2">
      <c r="A8" s="13">
        <v>1</v>
      </c>
      <c r="B8" s="14" t="s">
        <v>63</v>
      </c>
      <c r="C8" s="15">
        <v>3609024.3</v>
      </c>
      <c r="D8" s="15">
        <v>3861656</v>
      </c>
      <c r="E8" s="43" t="s">
        <v>22</v>
      </c>
      <c r="F8" s="43" t="s">
        <v>62</v>
      </c>
      <c r="G8" s="15">
        <v>2393860</v>
      </c>
      <c r="H8" s="43" t="str">
        <f>F8</f>
        <v>หจก.สวนสนการช่าง</v>
      </c>
      <c r="I8" s="15">
        <f t="shared" ref="I8" si="0">(J8*100)/107</f>
        <v>2237252.3364485982</v>
      </c>
      <c r="J8" s="15">
        <f t="shared" ref="J8" si="1">G8</f>
        <v>2393860</v>
      </c>
      <c r="K8" s="13" t="s">
        <v>10</v>
      </c>
      <c r="L8" s="27" t="s">
        <v>64</v>
      </c>
    </row>
    <row r="9" spans="1:15" s="10" customFormat="1" ht="48.75" customHeight="1" x14ac:dyDescent="0.2">
      <c r="A9" s="40"/>
      <c r="B9" s="19"/>
      <c r="C9" s="20"/>
      <c r="D9" s="20"/>
      <c r="E9" s="41"/>
      <c r="F9" s="41"/>
      <c r="G9" s="20"/>
      <c r="H9" s="41"/>
      <c r="I9" s="22">
        <f>SUM(I8:I8)</f>
        <v>2237252.3364485982</v>
      </c>
      <c r="J9" s="22">
        <f>SUM(J8:J8)</f>
        <v>2393860</v>
      </c>
      <c r="K9" s="41"/>
      <c r="L9" s="42"/>
    </row>
    <row r="10" spans="1:15" s="3" customFormat="1" ht="36" x14ac:dyDescent="0.55000000000000004">
      <c r="A10" s="18"/>
      <c r="B10" s="12" t="s">
        <v>36</v>
      </c>
      <c r="C10" s="24"/>
      <c r="D10" s="20"/>
      <c r="E10" s="18"/>
      <c r="F10" s="12"/>
      <c r="G10" s="21"/>
      <c r="H10" s="12"/>
      <c r="I10" s="12"/>
      <c r="J10" s="25"/>
      <c r="K10" s="12"/>
      <c r="L10" s="23"/>
    </row>
    <row r="11" spans="1:15" s="3" customFormat="1" ht="17.25" customHeight="1" x14ac:dyDescent="0.55000000000000004">
      <c r="A11" s="18"/>
      <c r="B11" s="12"/>
      <c r="C11" s="12"/>
      <c r="D11" s="26"/>
      <c r="E11" s="18"/>
      <c r="F11" s="12"/>
      <c r="G11" s="21"/>
      <c r="H11" s="12"/>
      <c r="I11" s="12"/>
      <c r="K11" s="12"/>
      <c r="L11" s="23"/>
    </row>
    <row r="12" spans="1:15" s="3" customFormat="1" ht="36" x14ac:dyDescent="0.55000000000000004">
      <c r="A12" s="18"/>
      <c r="B12" s="12"/>
      <c r="C12" s="18" t="s">
        <v>13</v>
      </c>
      <c r="D12" s="26"/>
      <c r="E12" s="18"/>
      <c r="F12" s="12"/>
      <c r="G12" s="21"/>
      <c r="H12" s="12"/>
      <c r="I12" s="12"/>
      <c r="J12" s="25"/>
      <c r="K12" s="12"/>
      <c r="L12" s="23"/>
    </row>
    <row r="13" spans="1:15" s="3" customFormat="1" ht="57" customHeight="1" x14ac:dyDescent="0.55000000000000004">
      <c r="A13" s="18"/>
      <c r="B13" s="12"/>
      <c r="C13" s="12"/>
      <c r="D13" s="26"/>
      <c r="E13" s="18"/>
      <c r="F13" s="12"/>
      <c r="G13" s="21"/>
      <c r="H13" s="12"/>
      <c r="I13" s="12"/>
      <c r="J13" s="25"/>
      <c r="K13" s="12"/>
      <c r="L13" s="23"/>
    </row>
    <row r="14" spans="1:15" s="3" customFormat="1" ht="38.25" customHeight="1" x14ac:dyDescent="0.55000000000000004">
      <c r="A14" s="18"/>
      <c r="B14" s="12"/>
      <c r="C14" s="18" t="s">
        <v>33</v>
      </c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38.25" customHeight="1" x14ac:dyDescent="0.55000000000000004">
      <c r="A15" s="18"/>
      <c r="B15" s="12"/>
      <c r="C15" s="18" t="s">
        <v>34</v>
      </c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8.25" customHeight="1" x14ac:dyDescent="0.55000000000000004">
      <c r="A16" s="18"/>
      <c r="B16" s="12"/>
      <c r="C16" s="18" t="s">
        <v>25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ht="36" x14ac:dyDescent="0.55000000000000004">
      <c r="A17" s="18"/>
      <c r="B17" s="12"/>
      <c r="C17" s="12"/>
      <c r="D17" s="26"/>
      <c r="E17" s="18"/>
      <c r="F17" s="12"/>
      <c r="G17" s="21"/>
      <c r="H17" s="12"/>
      <c r="I17" s="12"/>
      <c r="J17" s="25"/>
      <c r="K17" s="12"/>
      <c r="L17" s="23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26" bottom="0.3" header="0.25" footer="0.16"/>
  <pageSetup paperSize="9" scale="38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"/>
  <sheetViews>
    <sheetView view="pageBreakPreview" zoomScale="70" zoomScaleSheetLayoutView="70" workbookViewId="0">
      <pane ySplit="7" topLeftCell="A9" activePane="bottomLeft" state="frozen"/>
      <selection pane="bottomLeft" activeCell="B11" sqref="B11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64" t="str">
        <f>'ประกวด '!A1:L1</f>
        <v>สรุปผลการดำเนินการจัดซื้อจัดจ้างในรอบเดือน กันยายน พ.ศ.2566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5" ht="36" x14ac:dyDescent="0.55000000000000004">
      <c r="A2" s="64" t="str">
        <f>'ประกวด '!A2:L2</f>
        <v>สำนักงานประปาสาขาสุวรรณภูมิ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5" ht="36" x14ac:dyDescent="0.55000000000000004">
      <c r="A3" s="65" t="str">
        <f>'ประกวด '!A3:L3</f>
        <v>วันที่ 29 กันยายน 2566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5" ht="36" x14ac:dyDescent="0.55000000000000004">
      <c r="A4" s="66" t="s">
        <v>20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5" s="9" customFormat="1" ht="42" customHeight="1" x14ac:dyDescent="0.2">
      <c r="A5" s="58" t="s">
        <v>1</v>
      </c>
      <c r="B5" s="58" t="s">
        <v>5</v>
      </c>
      <c r="C5" s="67" t="s">
        <v>14</v>
      </c>
      <c r="D5" s="67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8"/>
      <c r="N5" s="8"/>
      <c r="O5" s="8"/>
    </row>
    <row r="6" spans="1:15" s="9" customFormat="1" ht="57.75" customHeight="1" x14ac:dyDescent="0.2">
      <c r="A6" s="58"/>
      <c r="B6" s="58"/>
      <c r="C6" s="67"/>
      <c r="D6" s="67"/>
      <c r="E6" s="58"/>
      <c r="F6" s="59" t="s">
        <v>3</v>
      </c>
      <c r="G6" s="61" t="s">
        <v>16</v>
      </c>
      <c r="H6" s="59" t="s">
        <v>4</v>
      </c>
      <c r="I6" s="56" t="s">
        <v>23</v>
      </c>
      <c r="J6" s="56" t="s">
        <v>24</v>
      </c>
      <c r="K6" s="58"/>
      <c r="L6" s="58"/>
      <c r="M6" s="8"/>
      <c r="N6" s="8"/>
      <c r="O6" s="8"/>
    </row>
    <row r="7" spans="1:15" s="9" customFormat="1" ht="81.75" customHeight="1" x14ac:dyDescent="0.2">
      <c r="A7" s="58"/>
      <c r="B7" s="58"/>
      <c r="C7" s="67"/>
      <c r="D7" s="67"/>
      <c r="E7" s="58"/>
      <c r="F7" s="60"/>
      <c r="G7" s="62"/>
      <c r="H7" s="63"/>
      <c r="I7" s="57"/>
      <c r="J7" s="57"/>
      <c r="K7" s="58"/>
      <c r="L7" s="58"/>
      <c r="M7" s="8"/>
      <c r="N7" s="8"/>
      <c r="O7" s="8"/>
    </row>
    <row r="8" spans="1:15" s="11" customFormat="1" ht="249.75" customHeight="1" x14ac:dyDescent="0.2">
      <c r="A8" s="13"/>
      <c r="B8" s="14"/>
      <c r="C8" s="15"/>
      <c r="D8" s="15"/>
      <c r="E8" s="13"/>
      <c r="F8" s="39"/>
      <c r="G8" s="38"/>
      <c r="H8" s="17"/>
      <c r="I8" s="15"/>
      <c r="J8" s="38"/>
      <c r="K8" s="13"/>
      <c r="L8" s="16"/>
      <c r="M8" s="10"/>
      <c r="N8" s="10"/>
      <c r="O8" s="10"/>
    </row>
    <row r="9" spans="1:15" s="11" customFormat="1" ht="249.75" customHeight="1" x14ac:dyDescent="0.2">
      <c r="A9" s="13"/>
      <c r="B9" s="14"/>
      <c r="C9" s="15"/>
      <c r="D9" s="15"/>
      <c r="E9" s="13"/>
      <c r="F9" s="50"/>
      <c r="G9" s="38"/>
      <c r="H9" s="50"/>
      <c r="I9" s="15"/>
      <c r="J9" s="38"/>
      <c r="K9" s="13"/>
      <c r="L9" s="16"/>
      <c r="M9" s="10"/>
      <c r="N9" s="10"/>
      <c r="O9" s="10"/>
    </row>
    <row r="10" spans="1:15" s="3" customFormat="1" ht="42" x14ac:dyDescent="0.55000000000000004">
      <c r="A10" s="18"/>
      <c r="B10" s="12"/>
      <c r="C10" s="20"/>
      <c r="D10" s="20"/>
      <c r="E10" s="18"/>
      <c r="F10" s="12"/>
      <c r="G10" s="21"/>
      <c r="H10" s="12"/>
      <c r="I10" s="22">
        <f>SUM(I8:I9)</f>
        <v>0</v>
      </c>
      <c r="J10" s="22">
        <f>SUM(J8:J9)</f>
        <v>0</v>
      </c>
      <c r="K10" s="12"/>
      <c r="L10" s="23"/>
    </row>
    <row r="11" spans="1:15" s="3" customFormat="1" ht="36" x14ac:dyDescent="0.55000000000000004">
      <c r="A11" s="18"/>
      <c r="B11" s="12" t="s">
        <v>36</v>
      </c>
      <c r="C11" s="24"/>
      <c r="D11" s="20"/>
      <c r="E11" s="18"/>
      <c r="F11" s="12"/>
      <c r="G11" s="21"/>
      <c r="H11" s="12"/>
      <c r="I11" s="12"/>
      <c r="J11" s="25"/>
      <c r="K11" s="12"/>
      <c r="L11" s="23"/>
    </row>
    <row r="12" spans="1:15" s="3" customFormat="1" ht="17.25" customHeight="1" x14ac:dyDescent="0.55000000000000004">
      <c r="A12" s="18"/>
      <c r="B12" s="12"/>
      <c r="C12" s="12"/>
      <c r="D12" s="26"/>
      <c r="E12" s="18"/>
      <c r="F12" s="12"/>
      <c r="G12" s="21"/>
      <c r="H12" s="12"/>
      <c r="I12" s="12"/>
      <c r="J12" s="25"/>
      <c r="K12" s="12"/>
      <c r="L12" s="23"/>
    </row>
    <row r="13" spans="1:15" s="3" customFormat="1" ht="36" x14ac:dyDescent="0.55000000000000004">
      <c r="A13" s="18"/>
      <c r="B13" s="12"/>
      <c r="C13" s="18" t="s">
        <v>13</v>
      </c>
      <c r="D13" s="26"/>
      <c r="E13" s="18"/>
      <c r="F13" s="12"/>
      <c r="G13" s="21"/>
      <c r="H13" s="12"/>
      <c r="I13" s="12"/>
      <c r="J13" s="25"/>
      <c r="K13" s="12"/>
      <c r="L13" s="23"/>
    </row>
    <row r="14" spans="1:15" s="3" customFormat="1" ht="47.25" customHeight="1" x14ac:dyDescent="0.55000000000000004">
      <c r="A14" s="18"/>
      <c r="B14" s="12"/>
      <c r="C14" s="12"/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36" x14ac:dyDescent="0.55000000000000004">
      <c r="A15" s="18"/>
      <c r="B15" s="12"/>
      <c r="C15" s="18" t="s">
        <v>33</v>
      </c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6" x14ac:dyDescent="0.55000000000000004">
      <c r="A16" s="18"/>
      <c r="B16" s="12"/>
      <c r="C16" s="18" t="s">
        <v>34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ht="36" x14ac:dyDescent="0.55000000000000004">
      <c r="A17" s="18"/>
      <c r="B17" s="12"/>
      <c r="C17" s="18" t="s">
        <v>25</v>
      </c>
      <c r="D17" s="26"/>
      <c r="E17" s="18"/>
      <c r="F17" s="12"/>
      <c r="G17" s="21"/>
      <c r="H17" s="12"/>
      <c r="I17" s="12"/>
      <c r="J17" s="25"/>
      <c r="K17" s="12"/>
      <c r="L17" s="23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2023-09-25T10:50:33Z</cp:lastPrinted>
  <dcterms:created xsi:type="dcterms:W3CDTF">2015-10-28T04:52:24Z</dcterms:created>
  <dcterms:modified xsi:type="dcterms:W3CDTF">2023-11-08T09:25:56Z</dcterms:modified>
</cp:coreProperties>
</file>