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ต.ค.66\"/>
    </mc:Choice>
  </mc:AlternateContent>
  <xr:revisionPtr revIDLastSave="0" documentId="8_{BFF605F5-CFCF-48CE-839E-F987C042201D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'!$A$1:$K$19</definedName>
    <definedName name="_xlnm.Print_Area" localSheetId="0">'เฉพาะเจาะจง '!$A$1:$K$38</definedName>
    <definedName name="_xlnm.Print_Area" localSheetId="1">'ประกวด '!$A$1:$K$19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J12" i="3" l="1"/>
  <c r="J30" i="1"/>
  <c r="I30" i="1" s="1"/>
  <c r="H30" i="1"/>
  <c r="H8" i="2"/>
  <c r="J8" i="2"/>
  <c r="I8" i="2" s="1"/>
  <c r="J29" i="1"/>
  <c r="I29" i="1" s="1"/>
  <c r="H29" i="1"/>
  <c r="J28" i="1"/>
  <c r="I28" i="1"/>
  <c r="H28" i="1"/>
  <c r="J27" i="1"/>
  <c r="I27" i="1" s="1"/>
  <c r="H27" i="1"/>
  <c r="H11" i="2"/>
  <c r="J11" i="2"/>
  <c r="I11" i="2" s="1"/>
  <c r="H10" i="2"/>
  <c r="J10" i="2"/>
  <c r="I10" i="2" s="1"/>
  <c r="H11" i="3"/>
  <c r="J11" i="3"/>
  <c r="I11" i="3" s="1"/>
  <c r="H10" i="3"/>
  <c r="J10" i="3"/>
  <c r="I10" i="3" s="1"/>
  <c r="H9" i="3"/>
  <c r="J9" i="3"/>
  <c r="I9" i="3" s="1"/>
  <c r="H8" i="3"/>
  <c r="J8" i="3"/>
  <c r="I8" i="3" s="1"/>
  <c r="I12" i="3" s="1"/>
  <c r="J26" i="1" l="1"/>
  <c r="I26" i="1" s="1"/>
  <c r="H26" i="1"/>
  <c r="J25" i="1"/>
  <c r="I25" i="1" s="1"/>
  <c r="H25" i="1"/>
  <c r="J24" i="1"/>
  <c r="I24" i="1" s="1"/>
  <c r="H24" i="1"/>
  <c r="J23" i="1"/>
  <c r="I23" i="1" s="1"/>
  <c r="H23" i="1"/>
  <c r="J22" i="1"/>
  <c r="I22" i="1" s="1"/>
  <c r="H22" i="1"/>
  <c r="J21" i="1"/>
  <c r="I21" i="1" s="1"/>
  <c r="H21" i="1"/>
  <c r="J20" i="1"/>
  <c r="I20" i="1" s="1"/>
  <c r="H20" i="1"/>
  <c r="J19" i="1" l="1"/>
  <c r="I19" i="1" s="1"/>
  <c r="H19" i="1"/>
  <c r="J18" i="1"/>
  <c r="I18" i="1" s="1"/>
  <c r="H18" i="1"/>
  <c r="J17" i="1"/>
  <c r="H17" i="1"/>
  <c r="I17" i="1" l="1"/>
  <c r="J16" i="1"/>
  <c r="H16" i="1"/>
  <c r="I16" i="1" l="1"/>
  <c r="J15" i="1"/>
  <c r="I15" i="1" s="1"/>
  <c r="H15" i="1"/>
  <c r="J14" i="1" l="1"/>
  <c r="I14" i="1" s="1"/>
  <c r="H14" i="1"/>
  <c r="J13" i="1"/>
  <c r="I13" i="1" s="1"/>
  <c r="H13" i="1"/>
  <c r="J8" i="1"/>
  <c r="H8" i="1"/>
  <c r="H9" i="1"/>
  <c r="J9" i="1"/>
  <c r="I8" i="1" l="1"/>
  <c r="I9" i="1"/>
  <c r="J9" i="2"/>
  <c r="H9" i="2"/>
  <c r="I9" i="2" l="1"/>
  <c r="I12" i="2" s="1"/>
  <c r="J12" i="2"/>
  <c r="A2" i="2"/>
  <c r="J12" i="1" l="1"/>
  <c r="I12" i="1" s="1"/>
  <c r="H12" i="1"/>
  <c r="A3" i="2" l="1"/>
  <c r="A3" i="3" s="1"/>
  <c r="A2" i="3"/>
  <c r="A1" i="2"/>
  <c r="A1" i="3" s="1"/>
  <c r="H10" i="1" l="1"/>
  <c r="H11" i="1"/>
  <c r="J11" i="1" l="1"/>
  <c r="I11" i="1" s="1"/>
  <c r="J10" i="1" l="1"/>
  <c r="J31" i="1" s="1"/>
  <c r="I10" i="1" l="1"/>
  <c r="I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<sst xmlns="http://schemas.openxmlformats.org/spreadsheetml/2006/main" count="218" uniqueCount="118">
  <si>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</si>
  <si>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</si>
  <si>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</si>
  <si>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</si>
  <si>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</si>
  <si>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</si>
  <si>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</si>
  <si>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</si>
  <si>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</si>
  <si>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</si>
  <si>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</si>
  <si>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</si>
  <si>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</si>
  <si>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</si>
  <si>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</si>
  <si>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</si>
  <si>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</si>
  <si>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</si>
  <si>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</si>
  <si>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</si>
  <si>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</si>
  <si>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</si>
  <si>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</si>
  <si>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</si>
  <si>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</si>
  <si>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สจพ.กธบ.สสสภ.</t>
  </si>
  <si>
    <t>หจก.ปิยชาติ คอนสตรัคชั่น</t>
  </si>
  <si>
    <t>หจก.ยมนี ก่อสร้าง</t>
  </si>
  <si>
    <t>หจก.อินแอนด์ออนเซอร์วิส</t>
  </si>
  <si>
    <t>หมายเหตุ เป็นราคาที่รวม VAT</t>
  </si>
  <si>
    <t>หจก.เพชรธนพัทธ์ วิศวกรรม</t>
  </si>
  <si>
    <t>สรุปผลการดำเนินการจัดซื้อจัดจ้างในรอบเดือน ตุลาคม พ.ศ.2566</t>
  </si>
  <si>
    <t>วันที่ 2 พฤศจิกายน 2566</t>
  </si>
  <si>
    <t>งานเช่าใช้บริการโทรศัพท์ แบบบริการ SIP TRUNK จำนวน 30 เลขหมาย 20 Concurrent ระยะเวลาเช่า 12 เดือน (1 ต.ค.2566 - 30 ก.ย.2567)</t>
  </si>
  <si>
    <t>บมจ.โทรคมนาคมแห่งชาติ</t>
  </si>
  <si>
    <t>เลขที่ 
3300061265
ลงวันที่ 
2/10/2566</t>
  </si>
  <si>
    <t>งานจ้างเหมาบริการดูแลบำรุงรักษาและซ่อมแซมกล้องวงจรปิด สำนักงานประปาสาขาสุวรรณภูมิ ปีงบประมาณ 2567</t>
  </si>
  <si>
    <t>บจก.บางกอก เน็ตเวิร์ค โซลูชั่น</t>
  </si>
  <si>
    <t>เลขที่ 
3300061283
ลงวันที่ 
2/10/2566</t>
  </si>
  <si>
    <t>งานจ้างเหมาบริการดูแลบำรุงรักษาและซ่อมแซมลิฟต์โดยสาร สำนักงานประปาสาขาสุวรรณภูมิ ปีงบประมาณ 2567 (ต.ค.2566 ถึง ก.ย.2567)</t>
  </si>
  <si>
    <t>บจก.เอเซียน เอเลเวเตอร์</t>
  </si>
  <si>
    <t>เลขที่ 
3300061297
ลงวันที่ 
2/10/2566</t>
  </si>
  <si>
    <t>ซื้อ Water Pressure Gauge ขนาด 4 นิ้ว จำนวน 5 ชิ้น</t>
  </si>
  <si>
    <t>บจก.เอสพี วอเตอร์</t>
  </si>
  <si>
    <t>เลขที่ 
3300061353
ลงวันที่ 
2/10/2566</t>
  </si>
  <si>
    <t>ซื้อเครื่องตัดสติ๊กเกอร์ ขนาด A3 จำนวน 1 เครื่อง</t>
  </si>
  <si>
    <t>บจก.ไอเดีย เมคเกอร์ เทคโนโลยี</t>
  </si>
  <si>
    <t>เลขที่ 
3300061396
ลงวันที่ 
2/10/2566</t>
  </si>
  <si>
    <t>งานซ่อมท่อประปาแตกรั่ว พร้อมงานที่เกี่ยวข้อง พื้นที่สำนักงานประปาสาขาสุวรรณภูมิ</t>
  </si>
  <si>
    <t>เลขที่ 
ซป55-01-67
ลงวันที่ 
3/10/2566</t>
  </si>
  <si>
    <t>เครื่องรับโทรศัพท์แบบไร้สาย จำนวน 9 ชุด</t>
  </si>
  <si>
    <t>บจก.ดีเอสเอส อินเตอร์กรุ๊ป</t>
  </si>
  <si>
    <t>เลขที่ 
3300061557
ลงวันที่ 
4/10/2566</t>
  </si>
  <si>
    <t>ซื้อครุภัณฑ์ 3 รายการ ประกอบด้วย ฉากกั้นห้องสำเร็จรูป ด้านบนเป็นกระจกด้านล่างทึบ จำนวน 14 ชุด, บอร์ดติดประกาศตู้กระจก 120x180 ซม. จำนวน 1 อัน และรถเข็นมือจับเดียวพับได้ รับน้ำหนักไม่น้อยกว่า 250 กก. จำนวน 1 คัน</t>
  </si>
  <si>
    <t>บจก.เอ็น เอส บี ออฟฟิศ</t>
  </si>
  <si>
    <t>เลขที่ 
3300061589
ลงวันที่ 
4/10/2566</t>
  </si>
  <si>
    <t>เครื่องฉีดน้ำแรงดันสูง (แรงดันไม่น้อยกว่า 150บาร์) จำนวน1เครื่อง</t>
  </si>
  <si>
    <t>บจก.เจนบรรเจิด</t>
  </si>
  <si>
    <t>เลขที่ 
3300061593
ลงวันที่ 
4/10/2566</t>
  </si>
  <si>
    <t>งานก่อสร้างวางท่อประปาและงานที่เกี่ยวข้อง งานวางท่อประปาเอกชน โครงการ โคโม่ โบทานิก้า 2 บางนา เฟส 4 ตำบลบางพลีใหญ่ อำเภอบางพลี จังหวัดสมุทรปราการ พื้นที่สำนักงานประปาสาขาสุวรรณภูมิ</t>
  </si>
  <si>
    <t>หจก.เอสเจที.การโยธา</t>
  </si>
  <si>
    <t>เลขที่ 
วธ55-07-67
ลงวันที่ 
5/10/2566</t>
  </si>
  <si>
    <t>งานก่อสร้างวางท่อประปาและงานที่เกี่ยวข้อง งานวางท่อประปาเอกชน จำนวน 1 งาน 2 เส้นทาง 1.โครงการMANTANA มอเตอร์เวย์-พระราม 9 เฟส 2 แขวงทับยาว เขตลาดกระบัง กรุงเทพมหานคร 2.โครงการเซนโทร พระราม9-กรุงเทพกรีฑา แขวงคลองสองต้นนุ่น เขตลาดกระบัง กรุงเทพมหานคร พื้นที่สำนักงานประปาสาขาสุวรรณภูมิ</t>
  </si>
  <si>
    <t>บจก.บุญพิศลย์การช่าง</t>
  </si>
  <si>
    <t>เลขที่ 
วธ55-04-67
ลงวันที่ 
5/10/2566</t>
  </si>
  <si>
    <t>งานก่อสร้างวางท่อประปาและงานที่เกี่ยวข้อง งานวางท่อประปาเอกชน โครงการ Nirunville บางนา-ตราด กม. 29 เฟส 1.0 ตำบลบางบ่อ อำเภอบางบ่อ จังหวัดสมุทรปราการ พื้นที่สำนักงานประปาสาขาสุวรรณภูมิ</t>
  </si>
  <si>
    <t>บจก.วงศ์เพชร ก่อสร้าง</t>
  </si>
  <si>
    <t>เลขที่ 
วธ55-08-67
ลงวันที่ 
9/10/2566</t>
  </si>
  <si>
    <t>งานก่อสร้างวางท่อประปาและงานที่เกี่ยวข้อง งานวางท่อประปาเอกชน โครงการ Grande Pleno เมกา บางนา เฟส 4.0 ตำบลบางพลีใหญ่ อำเภอบางพลี จังหวัดสมุทรปราการ พื้นที่สำนักงานประปาสาขาสุวรรณภูมิ</t>
  </si>
  <si>
    <t>หจก.สุวัฒนา คอนสตรัคชั่น</t>
  </si>
  <si>
    <t>เลขที่ 
วธ55-03-67
ลงวันที่ 
11/10/2566</t>
  </si>
  <si>
    <t>งานก่อสร้างวางท่อประปาและงานที่เกี่ยวข้อง งานวางท่อประปาเอกชน โครงการ เพอร์เฟคพาร์ค กรุงเทพกรีฑา-รามคำแหง เฟส 6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</si>
  <si>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วธ55-06-67
ลงวันที่ 
11/10/2566</t>
  </si>
  <si>
    <t>งานก่อสร้างวางท่อประปาและงานที่เกี่ยวข้อง เพื่อปรับปรุงกำลังน้ำร่วมสำนักงานเขตลาดกระบัง บริเวณซอยคุ้มเกล้า 50 จากถนนคุ้มเกล้าถึงคลองสี่ แขวงลำปลาทิว เขตลาดกระบัง กรุงเทพมหานคร พื้นที่สำนักงานประปาสาขาสุวรรณภูมิ</t>
  </si>
  <si>
    <t>วิธีคัดเลือก</t>
  </si>
  <si>
    <t>เลขที่ 
ปป55-04-67
ลงวันที่ 
16/10/2566</t>
  </si>
  <si>
    <t>งานก่อสร้างวางท่อประปาและงานที่เกี่ยวข้อง เพื่อปรับปรุงกำลังน้ำร่วมสำนักงานเขตลาดกระบัง บริเวณซอยพัฒนาชนบท 3 แยก 15 จากถนนพัฒนาชนบท 3 ถึงคลองแม่จัน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</si>
  <si>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ปป55-02-67
ลงวันที่ 
16/10/2566</t>
  </si>
  <si>
    <t>งานก่อสร้างวางท่อประปาและงานที่เกี่ยวข้อง เพื่อปรับปรุงกำลังน้ำร่วมสำนักงานเขตลาดกระบัง บริเวณซอยคุ้มเกล้า 56 จากถนนคุ้มเกล้าถึงคลองลำพุทรา แขวงลำปลาทิว เขตลาดกระบัง กรุงเทพมหานคร พื้นที่สำนักงานประปาสาขาสุวรรณภูมิ</t>
  </si>
  <si>
    <t>เลขที่ 
ปป55-03-67
ลงวันที่ 
16/10/2566</t>
  </si>
  <si>
    <t>งานก่อสร้างวางท่อประปาและงานที่เกี่ยวข้อง เพื่อปรับปรุงกำลังน้ำร่วมสำนักงานเขตลาดกระบัง บริเวณซอยร่มเกล้า 23 จากถนนร่มเกล้า ถึงคลองสามประเวศ ถนนร่มเกล้า แขวงคลองสามประเวศ เขตลาดกระบัง กรุงเทพมหานคร พื้นที่สำนักงานประปาสาขาสุวรรณภูมิ</t>
  </si>
  <si>
    <t>หจก.อานนท์การช่าง</t>
  </si>
  <si>
    <t>เลขที่ 
ปป55-05-67
ลงวันที่ 
16/10/2566</t>
  </si>
  <si>
    <t>งานก่อสร้างวางท่อประปาและงานที่เกี่ยวข้อง งานวางท่อประปาเอกชน โครงการ แกรนด์ บริทาเนีย บางนา กม.35 เฟส 4 ตำบลบางพลีน้อย อำเภอบางบ่อ จังหวัดสมุทรปราการ พื้นที่สำนักงานประปาสาขาสุวรรณภูมิ</t>
  </si>
  <si>
    <t>เลขที่ 
วธ55-02-67
ลงวันที่ 
18/10/2566</t>
  </si>
  <si>
    <t>งานก่อสร้างวางท่อประปาและงานที่เกี่ยวข้อง งานวางท่อประปาเอกชน โครงการ แกรนด์ บริทาเนีย พระราม 9-กรุงเทพกรีฑา เฟส 6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</si>
  <si>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วธ55-11-67
ลงวันที่ 
18/10/2566</t>
  </si>
  <si>
    <t>งานปรับปรุงถอดเปลี่ยน ยก/ย้ายมาตรวัดน้ำ และงานที่เกี่ยวข้อง พื้นที่สำนักงานประปาสาขาสุวรรณภูมิ</t>
  </si>
  <si>
    <t>หจก.เค.ที.เมนเดอร์</t>
  </si>
  <si>
    <t>งานก่อสร้างวางท่อประปาและงานที่เกี่ยวข้อง งานวางท่อประปาเอกชน โครงการ The Extenso ลาดกระบัง เฟส 2.0 แขวงขุมทอง เขตลาดกระบัง กรุงเทพมหานคร พื้นที่สำนักงานประปาสาขาสุวรรณภูมิ</t>
  </si>
  <si>
    <t>บจก.เอสดี. วอเตอร์</t>
  </si>
  <si>
    <t>เลขที่ 
วธ55-14-67
ลงวันที่ 
19/10/2566</t>
  </si>
  <si>
    <t>งานก่อสร้างวางท่อประปาและงานที่เกี่ยวข้อง งานวางท่อประปาเอกชน โครงการ เดอะปาล์ม บางนา-วงแหวนฯ 2 เฟส 1 ตำบลราชาเทวะ อำเภอบางพลี จังหวัดสมุทรปราการ พื้นที่สำนักงานประปาสาขาสุวรรณภูมิ</t>
  </si>
  <si>
    <t>บจก.เจริญพาณิชย์การช่าง</t>
  </si>
  <si>
    <t>เลขที่ 
วธ55-05-67
ลงวันที่ 
19/10/2566</t>
  </si>
  <si>
    <t>งานก่อสร้างวางท่อประปาและงานที่เกี่ยวข้อง งานวางท่อประปาเอกชน โครงการ สราญสิริ บางนา สุวรรณภูมิ เฟส 4 ตำบลศีรษะจรเข้น้อย อำเภอบางเสาธง จังหวัดสมุทรปราการ พื้นที่สำนักงานประปาสาขาสุวรรณภูมิ</t>
  </si>
  <si>
    <t>เลขที่ 
วธ55-10-67
ลงวันที่ 
20/10/2566</t>
  </si>
  <si>
    <t>งานก่อสร้างวางท่อประปาและงานที่เกี่ยวข้อง งานวางท่อขยายเขตบริการให้เต็มพื้นที่ทั่วชุมชนเมือง จำนวน 1 งาน 2 เส้นทาง 1.บริเวณทางเดินเท้าเลียบคลองบางเสาธง หมู่ที่ 9 และหมู่ที่ 10 ตำบลบางเสาธง อำเภอบางเสาธง จังหวัดสมุทรปราการ 2.บริเวณบางนาการ์เด้นซอย 15 หมู่ที่ 8 ตำบลบางเสาธง อำเภอบางเสาธง จังหวัดสมุทรปราการ พื้นที่สำนักงานประปาสาขาสุวรรณภูมิ</t>
  </si>
  <si>
    <t>ซื้อครุภัณฑ์ 4 รายการ ประกอบด้วย เครื่องทำลายเอกสารแบบตัดตรง ครั้งละ 20 แผ่น จำนวน 1 เครื่อง, เครื่องโทรสารแบบใช้กระดาษ A4 ส่งเอกสารได้ครั้งละ 20 แผ่น จำนวน 2 เครื่อง, เครื่องตบดิน แรงบดอัดไม่น้อยกว่า 5 ตัน จำนวน 1 เครื่อง, เครื่องอัดอากาศ (ปั๊มลม) (แรงดันลม 8 – 10 บาร์) พร้อมชุดสายลมและบล็อกลม จำนวน 1 ชุด และ Headphone จำนวน 1 เครื่อง</t>
  </si>
  <si>
    <t>หจก.ธาราเอ็นจิเนียริ่ง</t>
  </si>
  <si>
    <t>เลขที่ 
3300061957
ลงวันที่ 
24/10/2566</t>
  </si>
  <si>
    <t>ซื้อพร้อมติดตั้งระบบกล้องโทรทัศน์วงจรปิด (CCTV) จำนวน 9 ตัว พร้อมอุปกรณ์ที่เกี่ยวข้อง 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</si>
  <si>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Centro พัฒนาชนบท 4 เฟส 4.0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</si>
  <si>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3300061962
ลงวันที่ 
24/10/2566</t>
  </si>
  <si>
    <t>เลขที่ 
วธ55-16-67
ลงวันที่ 
25/10/2566</t>
  </si>
  <si>
    <t>งานก่อสร้างวางท่อประปาและงานที่เกี่ยวข้อง งานวางท่อประปาเอกชน โครงการ Centro ลาดกระบัง 3/3 เฟส 2.0 แขวงลาดกระบัง เขตลาดกระบัง กรุงเทพมหานคร พื้นที่สำนักงานประปาสาขาสุวรรณภูมิ</t>
  </si>
  <si>
    <t>หจก.ดิลกพัฒนา เอนจิเนียริ่ง</t>
  </si>
  <si>
    <t>เลขที่ 
วธ55-15-67
ลงวันที่ 
26/10/2566</t>
  </si>
  <si>
    <t>งานเช่าชุดเครื่องสูบน้ำเสริมแรงดัน (Booster Pump) และอุปกรณ์ที่เกี่ยวข้อง พื้นที่สำนักงานประปาสาขาสุวรรณภูมิ</t>
  </si>
  <si>
    <t>บจก.ลีดเดอร์ปั๊ม 
แมชชีนเนอรี่</t>
  </si>
  <si>
    <t>เลขที่ 
มบ55-01-67
ลงวันที่ 
19/10/2566</t>
  </si>
  <si>
    <t>เลขที่ 
สสสภ.(M)จล.09-2566
ลงวันที่ 
24/10/2566</t>
  </si>
  <si>
    <t>ซื้อหมึกเครื่องพิมพ์ จำนวน 35 รายการ และถาดทิ้งเศษผงหมึก จำนวน 1 รายการ</t>
  </si>
  <si>
    <t>หจก.ยูเนี่ยน ปริ้นท์</t>
  </si>
  <si>
    <t>เลขที่ 
3300062055
ลงวันที่ 
27/10/2566</t>
  </si>
  <si>
    <t>(นายอิศรา อุณหะสูต)</t>
  </si>
  <si>
    <t>นักบัญชี 4</t>
  </si>
  <si>
    <t>เลขที่ 
ช55-01-67
ลงวันที่ 
2/10/2566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</si>
</sst>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3" fontId="7" fillId="0" borderId="3" xfId="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8" fillId="0" borderId="2" xfId="0" applyFont="1" applyFill="1" applyBorder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view="pageBreakPreview" topLeftCell="C1" zoomScale="40" zoomScaleSheetLayoutView="40" workbookViewId="0">
      <pane ySplit="7" topLeftCell="A30" activePane="bottomLeft" state="frozen"/>
      <selection pane="bottomLeft" activeCell="H31" sqref="H31"/>
    </sheetView>
  </sheetViews>
  <sheetFormatPr defaultColWidth="9.140625" defaultRowHeight="30.75" x14ac:dyDescent="0.45"/>
  <cols>
    <col min="1" max="1" width="9.5703125" style="32" customWidth="1"/>
    <col min="2" max="2" width="87" style="27" customWidth="1"/>
    <col min="3" max="3" width="30.7109375" style="27" customWidth="1"/>
    <col min="4" max="4" width="28" style="36" customWidth="1"/>
    <col min="5" max="5" width="26.140625" style="32" customWidth="1"/>
    <col min="6" max="6" width="44.85546875" style="27" customWidth="1"/>
    <col min="7" max="7" width="25.85546875" style="33" customWidth="1"/>
    <col min="8" max="8" width="45.42578125" style="27" customWidth="1"/>
    <col min="9" max="9" width="27.85546875" style="27" customWidth="1"/>
    <col min="10" max="10" width="27.85546875" style="35" customWidth="1"/>
    <col min="11" max="11" width="25.140625" style="27" customWidth="1"/>
    <col min="12" max="12" width="36" style="34" customWidth="1"/>
    <col min="13" max="15" width="9.140625" style="27"/>
    <col min="16" max="16384" width="9.140625" style="28"/>
  </cols>
  <sheetData>
    <row r="1" spans="1:15" ht="36" x14ac:dyDescent="0.55000000000000004">
      <c r="A1" s="66" t="s">
        <v>31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55"/>
    </row>
    <row r="2" spans="1:15" ht="36" x14ac:dyDescent="0.55000000000000004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55"/>
    </row>
    <row r="3" spans="1:15" ht="36" x14ac:dyDescent="0.55000000000000004">
      <c r="A3" s="67" t="s">
        <v>32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56"/>
    </row>
    <row r="4" spans="1:15" ht="36" x14ac:dyDescent="0.55000000000000004">
      <c r="A4" s="68" t="s">
        <v>11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57"/>
    </row>
    <row r="5" spans="1:15" s="30" customFormat="1" ht="35.25" customHeight="1" x14ac:dyDescent="0.2">
      <c r="A5" s="58" t="s">
        <v>1</v>
      </c>
      <c r="B5" s="58" t="s">
        <v>5</v>
      </c>
      <c r="C5" s="69" t="s">
        <v>21</v>
      </c>
      <c r="D5" s="70" t="s">
        <v>15</v>
      </c>
      <c r="E5" s="58" t="s">
        <v>6</v>
      </c>
      <c r="F5" s="58" t="s">
        <v>7</v>
      </c>
      <c r="G5" s="58"/>
      <c r="H5" s="58" t="s">
        <v>8</v>
      </c>
      <c r="I5" s="58"/>
      <c r="J5" s="58"/>
      <c r="K5" s="58" t="s">
        <v>9</v>
      </c>
      <c r="L5" s="58" t="s">
        <v>2</v>
      </c>
      <c r="M5" s="29"/>
      <c r="N5" s="29"/>
      <c r="O5" s="29"/>
    </row>
    <row r="6" spans="1:15" s="30" customFormat="1" ht="30.75" customHeight="1" x14ac:dyDescent="0.2">
      <c r="A6" s="58"/>
      <c r="B6" s="58"/>
      <c r="C6" s="69"/>
      <c r="D6" s="70"/>
      <c r="E6" s="58"/>
      <c r="F6" s="59" t="s">
        <v>3</v>
      </c>
      <c r="G6" s="61" t="s">
        <v>16</v>
      </c>
      <c r="H6" s="59" t="s">
        <v>4</v>
      </c>
      <c r="I6" s="64" t="s">
        <v>19</v>
      </c>
      <c r="J6" s="64" t="s">
        <v>17</v>
      </c>
      <c r="K6" s="58"/>
      <c r="L6" s="58"/>
      <c r="M6" s="29"/>
      <c r="N6" s="29"/>
      <c r="O6" s="29"/>
    </row>
    <row r="7" spans="1:15" s="30" customFormat="1" ht="90" customHeight="1" x14ac:dyDescent="0.2">
      <c r="A7" s="58"/>
      <c r="B7" s="58"/>
      <c r="C7" s="69"/>
      <c r="D7" s="70"/>
      <c r="E7" s="58"/>
      <c r="F7" s="60"/>
      <c r="G7" s="62"/>
      <c r="H7" s="63"/>
      <c r="I7" s="65"/>
      <c r="J7" s="65"/>
      <c r="K7" s="58"/>
      <c r="L7" s="58"/>
      <c r="M7" s="29"/>
      <c r="N7" s="29"/>
      <c r="O7" s="29"/>
    </row>
    <row r="8" spans="1:15" s="31" customFormat="1" ht="170.25" customHeight="1" x14ac:dyDescent="0.2">
      <c r="A8" s="13">
        <v>1</v>
      </c>
      <c r="B8" s="14" t="s">
        <v>33</v>
      </c>
      <c r="C8" s="15">
        <v>108000</v>
      </c>
      <c r="D8" s="15">
        <v>115560</v>
      </c>
      <c r="E8" s="13" t="s">
        <v>12</v>
      </c>
      <c r="F8" s="43" t="s">
        <v>34</v>
      </c>
      <c r="G8" s="15">
        <v>115560</v>
      </c>
      <c r="H8" s="13" t="str">
        <f t="shared" ref="H8" si="0">F8</f>
        <v>บมจ.โทรคมนาคมแห่งชาติ</v>
      </c>
      <c r="I8" s="15">
        <f>(J8*100)/107</f>
        <v>108000</v>
      </c>
      <c r="J8" s="15">
        <f t="shared" ref="J8" si="1">G8</f>
        <v>115560</v>
      </c>
      <c r="K8" s="13" t="s">
        <v>10</v>
      </c>
      <c r="L8" s="26" t="s">
        <v>35</v>
      </c>
    </row>
    <row r="9" spans="1:15" s="31" customFormat="1" ht="165.75" customHeight="1" x14ac:dyDescent="0.2">
      <c r="A9" s="13">
        <v>2</v>
      </c>
      <c r="B9" s="14" t="s">
        <v>36</v>
      </c>
      <c r="C9" s="15">
        <v>51260</v>
      </c>
      <c r="D9" s="15">
        <v>54848.2</v>
      </c>
      <c r="E9" s="13" t="s">
        <v>12</v>
      </c>
      <c r="F9" s="42" t="s">
        <v>37</v>
      </c>
      <c r="G9" s="15">
        <v>54848.2</v>
      </c>
      <c r="H9" s="13" t="str">
        <f t="shared" ref="H9:H30" si="2">F9</f>
        <v>บจก.บางกอก เน็ตเวิร์ค โซลูชั่น</v>
      </c>
      <c r="I9" s="15">
        <f>(J9*100)/107</f>
        <v>51260</v>
      </c>
      <c r="J9" s="15">
        <f t="shared" ref="J9:J10" si="3">G9</f>
        <v>54848.2</v>
      </c>
      <c r="K9" s="13" t="s">
        <v>10</v>
      </c>
      <c r="L9" s="26" t="s">
        <v>38</v>
      </c>
    </row>
    <row r="10" spans="1:15" s="31" customFormat="1" ht="171.75" customHeight="1" x14ac:dyDescent="0.2">
      <c r="A10" s="13">
        <v>3</v>
      </c>
      <c r="B10" s="14" t="s">
        <v>39</v>
      </c>
      <c r="C10" s="15">
        <v>50000</v>
      </c>
      <c r="D10" s="15">
        <v>53500</v>
      </c>
      <c r="E10" s="13" t="s">
        <v>12</v>
      </c>
      <c r="F10" s="42" t="s">
        <v>40</v>
      </c>
      <c r="G10" s="15">
        <v>53500</v>
      </c>
      <c r="H10" s="42" t="str">
        <f t="shared" si="2"/>
        <v>บจก.เอเซียน เอเลเวเตอร์</v>
      </c>
      <c r="I10" s="15">
        <f t="shared" ref="I10:I30" si="4">(J10*100)/107</f>
        <v>50000</v>
      </c>
      <c r="J10" s="15">
        <f t="shared" si="3"/>
        <v>53500</v>
      </c>
      <c r="K10" s="13" t="s">
        <v>10</v>
      </c>
      <c r="L10" s="26" t="s">
        <v>41</v>
      </c>
    </row>
    <row r="11" spans="1:15" s="31" customFormat="1" ht="162" customHeight="1" x14ac:dyDescent="0.2">
      <c r="A11" s="44">
        <v>4</v>
      </c>
      <c r="B11" s="14" t="s">
        <v>42</v>
      </c>
      <c r="C11" s="45">
        <v>11000</v>
      </c>
      <c r="D11" s="45">
        <v>11770</v>
      </c>
      <c r="E11" s="13" t="s">
        <v>12</v>
      </c>
      <c r="F11" s="42" t="s">
        <v>43</v>
      </c>
      <c r="G11" s="45">
        <v>11770</v>
      </c>
      <c r="H11" s="42" t="str">
        <f t="shared" si="2"/>
        <v>บจก.เอสพี วอเตอร์</v>
      </c>
      <c r="I11" s="45">
        <f t="shared" si="4"/>
        <v>11000</v>
      </c>
      <c r="J11" s="45">
        <f t="shared" ref="J11:J30" si="5">G11</f>
        <v>11770</v>
      </c>
      <c r="K11" s="13" t="s">
        <v>10</v>
      </c>
      <c r="L11" s="26" t="s">
        <v>44</v>
      </c>
    </row>
    <row r="12" spans="1:15" s="31" customFormat="1" ht="122.25" customHeight="1" x14ac:dyDescent="0.2">
      <c r="A12" s="13">
        <v>5</v>
      </c>
      <c r="B12" s="14" t="s">
        <v>45</v>
      </c>
      <c r="C12" s="15">
        <v>11300</v>
      </c>
      <c r="D12" s="15">
        <v>10593</v>
      </c>
      <c r="E12" s="13" t="s">
        <v>12</v>
      </c>
      <c r="F12" s="54" t="s">
        <v>46</v>
      </c>
      <c r="G12" s="15">
        <v>10593</v>
      </c>
      <c r="H12" s="54" t="str">
        <f t="shared" si="2"/>
        <v>บจก.ไอเดีย เมคเกอร์ เทคโนโลยี</v>
      </c>
      <c r="I12" s="15">
        <f t="shared" si="4"/>
        <v>9900</v>
      </c>
      <c r="J12" s="15">
        <f t="shared" si="5"/>
        <v>10593</v>
      </c>
      <c r="K12" s="13" t="s">
        <v>10</v>
      </c>
      <c r="L12" s="26" t="s">
        <v>47</v>
      </c>
    </row>
    <row r="13" spans="1:15" s="31" customFormat="1" ht="129.75" customHeight="1" x14ac:dyDescent="0.2">
      <c r="A13" s="13">
        <v>6</v>
      </c>
      <c r="B13" s="14" t="s">
        <v>50</v>
      </c>
      <c r="C13" s="15">
        <v>27000</v>
      </c>
      <c r="D13" s="15">
        <v>28890</v>
      </c>
      <c r="E13" s="13" t="s">
        <v>12</v>
      </c>
      <c r="F13" s="54" t="s">
        <v>51</v>
      </c>
      <c r="G13" s="15">
        <v>28890</v>
      </c>
      <c r="H13" s="54" t="str">
        <f t="shared" si="2"/>
        <v>บจก.ดีเอสเอส อินเตอร์กรุ๊ป</v>
      </c>
      <c r="I13" s="15">
        <f t="shared" si="4"/>
        <v>27000</v>
      </c>
      <c r="J13" s="15">
        <f t="shared" si="5"/>
        <v>28890</v>
      </c>
      <c r="K13" s="13" t="s">
        <v>10</v>
      </c>
      <c r="L13" s="26" t="s">
        <v>52</v>
      </c>
    </row>
    <row r="14" spans="1:15" s="31" customFormat="1" ht="209.25" customHeight="1" x14ac:dyDescent="0.2">
      <c r="A14" s="44">
        <v>7</v>
      </c>
      <c r="B14" s="14" t="s">
        <v>53</v>
      </c>
      <c r="C14" s="15">
        <v>58000</v>
      </c>
      <c r="D14" s="15">
        <v>58888.52</v>
      </c>
      <c r="E14" s="13" t="s">
        <v>12</v>
      </c>
      <c r="F14" s="43" t="s">
        <v>54</v>
      </c>
      <c r="G14" s="15">
        <v>58888.52</v>
      </c>
      <c r="H14" s="43" t="str">
        <f t="shared" si="2"/>
        <v>บจก.เอ็น เอส บี ออฟฟิศ</v>
      </c>
      <c r="I14" s="15">
        <f t="shared" si="4"/>
        <v>55036</v>
      </c>
      <c r="J14" s="15">
        <f t="shared" si="5"/>
        <v>58888.52</v>
      </c>
      <c r="K14" s="13" t="s">
        <v>10</v>
      </c>
      <c r="L14" s="26" t="s">
        <v>55</v>
      </c>
    </row>
    <row r="15" spans="1:15" s="31" customFormat="1" ht="144.75" customHeight="1" x14ac:dyDescent="0.2">
      <c r="A15" s="13">
        <v>8</v>
      </c>
      <c r="B15" s="14" t="s">
        <v>56</v>
      </c>
      <c r="C15" s="15">
        <v>31000</v>
      </c>
      <c r="D15" s="15">
        <v>17976</v>
      </c>
      <c r="E15" s="13" t="s">
        <v>12</v>
      </c>
      <c r="F15" s="46" t="s">
        <v>57</v>
      </c>
      <c r="G15" s="15">
        <v>17976</v>
      </c>
      <c r="H15" s="46" t="str">
        <f t="shared" si="2"/>
        <v>บจก.เจนบรรเจิด</v>
      </c>
      <c r="I15" s="15">
        <f t="shared" si="4"/>
        <v>16800</v>
      </c>
      <c r="J15" s="15">
        <f t="shared" si="5"/>
        <v>17976</v>
      </c>
      <c r="K15" s="13" t="s">
        <v>10</v>
      </c>
      <c r="L15" s="26" t="s">
        <v>58</v>
      </c>
    </row>
    <row r="16" spans="1:15" s="31" customFormat="1" ht="175.5" customHeight="1" x14ac:dyDescent="0.2">
      <c r="A16" s="13">
        <v>9</v>
      </c>
      <c r="B16" s="14" t="s">
        <v>59</v>
      </c>
      <c r="C16" s="15">
        <v>80112.149999999994</v>
      </c>
      <c r="D16" s="15">
        <v>85720</v>
      </c>
      <c r="E16" s="13" t="s">
        <v>12</v>
      </c>
      <c r="F16" s="47" t="s">
        <v>60</v>
      </c>
      <c r="G16" s="15">
        <v>83084</v>
      </c>
      <c r="H16" s="47" t="str">
        <f t="shared" si="2"/>
        <v>หจก.เอสเจที.การโยธา</v>
      </c>
      <c r="I16" s="15">
        <f t="shared" si="4"/>
        <v>77648.598130841128</v>
      </c>
      <c r="J16" s="15">
        <f t="shared" si="5"/>
        <v>83084</v>
      </c>
      <c r="K16" s="13" t="s">
        <v>10</v>
      </c>
      <c r="L16" s="26" t="s">
        <v>61</v>
      </c>
    </row>
    <row r="17" spans="1:12" s="31" customFormat="1" ht="261.75" customHeight="1" x14ac:dyDescent="0.2">
      <c r="A17" s="44">
        <v>10</v>
      </c>
      <c r="B17" s="14" t="s">
        <v>62</v>
      </c>
      <c r="C17" s="15">
        <v>382877.57</v>
      </c>
      <c r="D17" s="15">
        <v>409679</v>
      </c>
      <c r="E17" s="13" t="s">
        <v>12</v>
      </c>
      <c r="F17" s="52" t="s">
        <v>63</v>
      </c>
      <c r="G17" s="15">
        <v>397041</v>
      </c>
      <c r="H17" s="52" t="str">
        <f t="shared" si="2"/>
        <v>บจก.บุญพิศลย์การช่าง</v>
      </c>
      <c r="I17" s="15">
        <f t="shared" si="4"/>
        <v>371066.3551401869</v>
      </c>
      <c r="J17" s="15">
        <f t="shared" si="5"/>
        <v>397041</v>
      </c>
      <c r="K17" s="13" t="s">
        <v>10</v>
      </c>
      <c r="L17" s="26" t="s">
        <v>64</v>
      </c>
    </row>
    <row r="18" spans="1:12" s="31" customFormat="1" ht="243" customHeight="1" x14ac:dyDescent="0.2">
      <c r="A18" s="13">
        <v>11</v>
      </c>
      <c r="B18" s="14" t="s">
        <v>65</v>
      </c>
      <c r="C18" s="15">
        <v>433860.75</v>
      </c>
      <c r="D18" s="15">
        <v>464231</v>
      </c>
      <c r="E18" s="13" t="s">
        <v>12</v>
      </c>
      <c r="F18" s="48" t="s">
        <v>66</v>
      </c>
      <c r="G18" s="15">
        <v>449522</v>
      </c>
      <c r="H18" s="48" t="str">
        <f t="shared" si="2"/>
        <v>บจก.วงศ์เพชร ก่อสร้าง</v>
      </c>
      <c r="I18" s="15">
        <f t="shared" si="4"/>
        <v>420114.01869158878</v>
      </c>
      <c r="J18" s="15">
        <f t="shared" si="5"/>
        <v>449522</v>
      </c>
      <c r="K18" s="13" t="s">
        <v>10</v>
      </c>
      <c r="L18" s="26" t="s">
        <v>67</v>
      </c>
    </row>
    <row r="19" spans="1:12" s="31" customFormat="1" ht="200.25" customHeight="1" x14ac:dyDescent="0.2">
      <c r="A19" s="13">
        <v>12</v>
      </c>
      <c r="B19" s="14" t="s">
        <v>68</v>
      </c>
      <c r="C19" s="15">
        <v>148614.95000000001</v>
      </c>
      <c r="D19" s="15">
        <v>159018</v>
      </c>
      <c r="E19" s="13" t="s">
        <v>12</v>
      </c>
      <c r="F19" s="48" t="s">
        <v>69</v>
      </c>
      <c r="G19" s="15">
        <v>153997</v>
      </c>
      <c r="H19" s="48" t="str">
        <f t="shared" si="2"/>
        <v>หจก.สุวัฒนา คอนสตรัคชั่น</v>
      </c>
      <c r="I19" s="15">
        <f t="shared" si="4"/>
        <v>143922.42990654206</v>
      </c>
      <c r="J19" s="15">
        <f t="shared" si="5"/>
        <v>153997</v>
      </c>
      <c r="K19" s="13" t="s">
        <v>10</v>
      </c>
      <c r="L19" s="26" t="s">
        <v>70</v>
      </c>
    </row>
    <row r="20" spans="1:12" s="31" customFormat="1" ht="195" customHeight="1" x14ac:dyDescent="0.2">
      <c r="A20" s="44">
        <v>13</v>
      </c>
      <c r="B20" s="14" t="s">
        <v>71</v>
      </c>
      <c r="C20" s="15">
        <v>397542.99</v>
      </c>
      <c r="D20" s="15">
        <v>425371</v>
      </c>
      <c r="E20" s="13" t="s">
        <v>12</v>
      </c>
      <c r="F20" s="52" t="s">
        <v>27</v>
      </c>
      <c r="G20" s="15">
        <v>412561</v>
      </c>
      <c r="H20" s="52" t="str">
        <f t="shared" si="2"/>
        <v>หจก.ยมนี ก่อสร้าง</v>
      </c>
      <c r="I20" s="15">
        <f t="shared" si="4"/>
        <v>385571.02803738316</v>
      </c>
      <c r="J20" s="15">
        <f t="shared" si="5"/>
        <v>412561</v>
      </c>
      <c r="K20" s="13" t="s">
        <v>10</v>
      </c>
      <c r="L20" s="26" t="s">
        <v>72</v>
      </c>
    </row>
    <row r="21" spans="1:12" s="31" customFormat="1" ht="165" customHeight="1" x14ac:dyDescent="0.2">
      <c r="A21" s="13">
        <v>14</v>
      </c>
      <c r="B21" s="14" t="s">
        <v>83</v>
      </c>
      <c r="C21" s="15">
        <v>335511.21000000002</v>
      </c>
      <c r="D21" s="15">
        <v>358997</v>
      </c>
      <c r="E21" s="13" t="s">
        <v>12</v>
      </c>
      <c r="F21" s="54" t="s">
        <v>30</v>
      </c>
      <c r="G21" s="15">
        <v>347892</v>
      </c>
      <c r="H21" s="50" t="str">
        <f t="shared" si="2"/>
        <v>หจก.เพชรธนพัทธ์ วิศวกรรม</v>
      </c>
      <c r="I21" s="15">
        <f t="shared" si="4"/>
        <v>325132.71028037381</v>
      </c>
      <c r="J21" s="15">
        <f t="shared" si="5"/>
        <v>347892</v>
      </c>
      <c r="K21" s="13" t="s">
        <v>10</v>
      </c>
      <c r="L21" s="26" t="s">
        <v>84</v>
      </c>
    </row>
    <row r="22" spans="1:12" s="31" customFormat="1" ht="175.5" customHeight="1" x14ac:dyDescent="0.2">
      <c r="A22" s="13">
        <v>15</v>
      </c>
      <c r="B22" s="14" t="s">
        <v>85</v>
      </c>
      <c r="C22" s="15">
        <v>130566.36</v>
      </c>
      <c r="D22" s="15">
        <v>139706</v>
      </c>
      <c r="E22" s="13" t="s">
        <v>12</v>
      </c>
      <c r="F22" s="53" t="s">
        <v>30</v>
      </c>
      <c r="G22" s="15">
        <v>135471</v>
      </c>
      <c r="H22" s="53" t="str">
        <f t="shared" si="2"/>
        <v>หจก.เพชรธนพัทธ์ วิศวกรรม</v>
      </c>
      <c r="I22" s="15">
        <f t="shared" si="4"/>
        <v>126608.41121495327</v>
      </c>
      <c r="J22" s="15">
        <f t="shared" si="5"/>
        <v>135471</v>
      </c>
      <c r="K22" s="13" t="s">
        <v>10</v>
      </c>
      <c r="L22" s="26" t="s">
        <v>86</v>
      </c>
    </row>
    <row r="23" spans="1:12" s="31" customFormat="1" ht="178.5" customHeight="1" x14ac:dyDescent="0.2">
      <c r="A23" s="44">
        <v>16</v>
      </c>
      <c r="B23" s="14" t="s">
        <v>89</v>
      </c>
      <c r="C23" s="15">
        <v>211403.74</v>
      </c>
      <c r="D23" s="15">
        <v>226202</v>
      </c>
      <c r="E23" s="13" t="s">
        <v>12</v>
      </c>
      <c r="F23" s="50" t="s">
        <v>90</v>
      </c>
      <c r="G23" s="15">
        <v>219325</v>
      </c>
      <c r="H23" s="50" t="str">
        <f t="shared" si="2"/>
        <v>บจก.เอสดี. วอเตอร์</v>
      </c>
      <c r="I23" s="15">
        <f t="shared" si="4"/>
        <v>204976.63551401868</v>
      </c>
      <c r="J23" s="15">
        <f t="shared" si="5"/>
        <v>219325</v>
      </c>
      <c r="K23" s="13" t="s">
        <v>10</v>
      </c>
      <c r="L23" s="26" t="s">
        <v>91</v>
      </c>
    </row>
    <row r="24" spans="1:12" s="31" customFormat="1" ht="182.25" customHeight="1" x14ac:dyDescent="0.2">
      <c r="A24" s="13">
        <v>17</v>
      </c>
      <c r="B24" s="14" t="s">
        <v>92</v>
      </c>
      <c r="C24" s="15">
        <v>458771.03</v>
      </c>
      <c r="D24" s="15">
        <v>490855</v>
      </c>
      <c r="E24" s="13" t="s">
        <v>12</v>
      </c>
      <c r="F24" s="50" t="s">
        <v>93</v>
      </c>
      <c r="G24" s="15">
        <v>476030</v>
      </c>
      <c r="H24" s="50" t="str">
        <f t="shared" si="2"/>
        <v>บจก.เจริญพาณิชย์การช่าง</v>
      </c>
      <c r="I24" s="15">
        <f t="shared" si="4"/>
        <v>444887.85046728974</v>
      </c>
      <c r="J24" s="15">
        <f t="shared" si="5"/>
        <v>476030</v>
      </c>
      <c r="K24" s="13" t="s">
        <v>10</v>
      </c>
      <c r="L24" s="26" t="s">
        <v>94</v>
      </c>
    </row>
    <row r="25" spans="1:12" s="31" customFormat="1" ht="192.75" customHeight="1" x14ac:dyDescent="0.2">
      <c r="A25" s="13">
        <v>18</v>
      </c>
      <c r="B25" s="14" t="s">
        <v>95</v>
      </c>
      <c r="C25" s="15">
        <v>325701.87</v>
      </c>
      <c r="D25" s="15">
        <v>348501</v>
      </c>
      <c r="E25" s="13" t="s">
        <v>12</v>
      </c>
      <c r="F25" s="49" t="s">
        <v>26</v>
      </c>
      <c r="G25" s="15">
        <v>338001</v>
      </c>
      <c r="H25" s="49" t="str">
        <f t="shared" si="2"/>
        <v>หจก.ปิยชาติ คอนสตรัคชั่น</v>
      </c>
      <c r="I25" s="15">
        <f t="shared" si="4"/>
        <v>315888.78504672897</v>
      </c>
      <c r="J25" s="15">
        <f t="shared" si="5"/>
        <v>338001</v>
      </c>
      <c r="K25" s="13" t="s">
        <v>10</v>
      </c>
      <c r="L25" s="26" t="s">
        <v>96</v>
      </c>
    </row>
    <row r="26" spans="1:12" s="31" customFormat="1" ht="265.5" customHeight="1" x14ac:dyDescent="0.2">
      <c r="A26" s="44">
        <v>19</v>
      </c>
      <c r="B26" s="14" t="s">
        <v>98</v>
      </c>
      <c r="C26" s="15">
        <v>114800</v>
      </c>
      <c r="D26" s="15">
        <v>92362.4</v>
      </c>
      <c r="E26" s="13" t="s">
        <v>12</v>
      </c>
      <c r="F26" s="51" t="s">
        <v>99</v>
      </c>
      <c r="G26" s="15">
        <v>92362.4</v>
      </c>
      <c r="H26" s="51" t="str">
        <f t="shared" si="2"/>
        <v>หจก.ธาราเอ็นจิเนียริ่ง</v>
      </c>
      <c r="I26" s="15">
        <f t="shared" si="4"/>
        <v>86320</v>
      </c>
      <c r="J26" s="15">
        <f t="shared" si="5"/>
        <v>92362.4</v>
      </c>
      <c r="K26" s="13" t="s">
        <v>10</v>
      </c>
      <c r="L26" s="26" t="s">
        <v>100</v>
      </c>
    </row>
    <row r="27" spans="1:12" s="31" customFormat="1" ht="199.5" customHeight="1" x14ac:dyDescent="0.2">
      <c r="A27" s="44">
        <v>20</v>
      </c>
      <c r="B27" s="14" t="s">
        <v>101</v>
      </c>
      <c r="C27" s="15">
        <v>375600</v>
      </c>
      <c r="D27" s="15">
        <v>357406.1</v>
      </c>
      <c r="E27" s="13" t="s">
        <v>12</v>
      </c>
      <c r="F27" s="54" t="s">
        <v>37</v>
      </c>
      <c r="G27" s="15">
        <v>231002.3</v>
      </c>
      <c r="H27" s="54" t="str">
        <f t="shared" si="2"/>
        <v>บจก.บางกอก เน็ตเวิร์ค โซลูชั่น</v>
      </c>
      <c r="I27" s="15">
        <f t="shared" si="4"/>
        <v>215890</v>
      </c>
      <c r="J27" s="15">
        <f t="shared" si="5"/>
        <v>231002.3</v>
      </c>
      <c r="K27" s="13" t="s">
        <v>10</v>
      </c>
      <c r="L27" s="26" t="s">
        <v>103</v>
      </c>
    </row>
    <row r="28" spans="1:12" s="31" customFormat="1" ht="199.5" customHeight="1" x14ac:dyDescent="0.2">
      <c r="A28" s="44">
        <v>21</v>
      </c>
      <c r="B28" s="14" t="s">
        <v>102</v>
      </c>
      <c r="C28" s="15">
        <v>265228.03999999998</v>
      </c>
      <c r="D28" s="15">
        <v>283794</v>
      </c>
      <c r="E28" s="13" t="s">
        <v>12</v>
      </c>
      <c r="F28" s="54" t="s">
        <v>28</v>
      </c>
      <c r="G28" s="15">
        <v>274374</v>
      </c>
      <c r="H28" s="54" t="str">
        <f t="shared" si="2"/>
        <v>หจก.อินแอนด์ออนเซอร์วิส</v>
      </c>
      <c r="I28" s="15">
        <f t="shared" si="4"/>
        <v>256424.29906542055</v>
      </c>
      <c r="J28" s="15">
        <f t="shared" si="5"/>
        <v>274374</v>
      </c>
      <c r="K28" s="13" t="s">
        <v>10</v>
      </c>
      <c r="L28" s="26" t="s">
        <v>104</v>
      </c>
    </row>
    <row r="29" spans="1:12" s="31" customFormat="1" ht="199.5" customHeight="1" x14ac:dyDescent="0.2">
      <c r="A29" s="44">
        <v>22</v>
      </c>
      <c r="B29" s="14" t="s">
        <v>105</v>
      </c>
      <c r="C29" s="15">
        <v>269909.34999999998</v>
      </c>
      <c r="D29" s="15">
        <v>288803</v>
      </c>
      <c r="E29" s="13" t="s">
        <v>12</v>
      </c>
      <c r="F29" s="54" t="s">
        <v>106</v>
      </c>
      <c r="G29" s="15">
        <v>279835</v>
      </c>
      <c r="H29" s="54" t="str">
        <f t="shared" si="2"/>
        <v>หจก.ดิลกพัฒนา เอนจิเนียริ่ง</v>
      </c>
      <c r="I29" s="15">
        <f t="shared" si="4"/>
        <v>261528.03738317758</v>
      </c>
      <c r="J29" s="15">
        <f t="shared" si="5"/>
        <v>279835</v>
      </c>
      <c r="K29" s="13" t="s">
        <v>10</v>
      </c>
      <c r="L29" s="26" t="s">
        <v>107</v>
      </c>
    </row>
    <row r="30" spans="1:12" s="31" customFormat="1" ht="154.5" customHeight="1" x14ac:dyDescent="0.2">
      <c r="A30" s="44">
        <v>23</v>
      </c>
      <c r="B30" s="14" t="s">
        <v>112</v>
      </c>
      <c r="C30" s="15">
        <v>370600</v>
      </c>
      <c r="D30" s="15">
        <v>396542</v>
      </c>
      <c r="E30" s="13" t="s">
        <v>12</v>
      </c>
      <c r="F30" s="54" t="s">
        <v>113</v>
      </c>
      <c r="G30" s="15">
        <v>396542</v>
      </c>
      <c r="H30" s="54" t="str">
        <f t="shared" si="2"/>
        <v>หจก.ยูเนี่ยน ปริ้นท์</v>
      </c>
      <c r="I30" s="15">
        <f t="shared" si="4"/>
        <v>370600</v>
      </c>
      <c r="J30" s="15">
        <f t="shared" si="5"/>
        <v>396542</v>
      </c>
      <c r="K30" s="13" t="s">
        <v>10</v>
      </c>
      <c r="L30" s="26" t="s">
        <v>114</v>
      </c>
    </row>
    <row r="31" spans="1:12" ht="35.25" customHeight="1" x14ac:dyDescent="0.55000000000000004">
      <c r="A31" s="17"/>
      <c r="B31" s="18"/>
      <c r="C31" s="19"/>
      <c r="D31" s="19"/>
      <c r="E31" s="17"/>
      <c r="F31" s="12"/>
      <c r="G31" s="20"/>
      <c r="H31" s="12"/>
      <c r="I31" s="21">
        <f>SUM(I8:I30)</f>
        <v>4335575.1588785043</v>
      </c>
      <c r="J31" s="21">
        <f>SUM(J8:J30)</f>
        <v>4639065.42</v>
      </c>
      <c r="K31" s="12"/>
      <c r="L31" s="22"/>
    </row>
    <row r="32" spans="1:12" ht="39" customHeight="1" x14ac:dyDescent="0.55000000000000004">
      <c r="A32" s="17"/>
      <c r="B32" s="12" t="s">
        <v>29</v>
      </c>
      <c r="C32" s="23"/>
      <c r="D32" s="19"/>
      <c r="E32" s="17"/>
      <c r="F32" s="12"/>
      <c r="G32" s="20"/>
      <c r="H32" s="12"/>
      <c r="I32" s="12"/>
      <c r="J32" s="21"/>
      <c r="K32" s="12"/>
      <c r="L32" s="22"/>
    </row>
    <row r="33" spans="1:15" ht="17.25" customHeight="1" x14ac:dyDescent="0.55000000000000004">
      <c r="A33" s="17"/>
      <c r="B33" s="18"/>
      <c r="C33" s="23"/>
      <c r="D33" s="25"/>
      <c r="E33" s="17"/>
      <c r="F33" s="12"/>
      <c r="G33" s="20"/>
      <c r="H33" s="12"/>
      <c r="I33" s="12"/>
      <c r="J33" s="24"/>
      <c r="K33" s="12"/>
      <c r="L33" s="22"/>
    </row>
    <row r="34" spans="1:15" ht="36" x14ac:dyDescent="0.55000000000000004">
      <c r="A34" s="17"/>
      <c r="B34" s="12"/>
      <c r="C34" s="17" t="s">
        <v>13</v>
      </c>
      <c r="D34" s="25"/>
      <c r="E34" s="17"/>
      <c r="F34" s="12"/>
      <c r="G34" s="20"/>
      <c r="H34" s="12"/>
      <c r="I34" s="12"/>
      <c r="J34" s="24"/>
      <c r="K34" s="12"/>
      <c r="L34" s="22"/>
    </row>
    <row r="35" spans="1:15" ht="51.75" customHeight="1" x14ac:dyDescent="0.55000000000000004">
      <c r="A35" s="17"/>
      <c r="B35" s="12"/>
      <c r="C35" s="12"/>
      <c r="D35" s="25"/>
      <c r="E35" s="17"/>
      <c r="F35" s="12"/>
      <c r="G35" s="20"/>
      <c r="H35" s="12"/>
      <c r="I35" s="12"/>
      <c r="J35" s="24"/>
      <c r="K35" s="12"/>
      <c r="L35" s="22"/>
    </row>
    <row r="36" spans="1:15" ht="36" customHeight="1" x14ac:dyDescent="0.55000000000000004">
      <c r="A36" s="17"/>
      <c r="B36" s="12"/>
      <c r="C36" s="17" t="s">
        <v>115</v>
      </c>
      <c r="D36" s="25"/>
      <c r="E36" s="17"/>
      <c r="F36" s="12"/>
      <c r="G36" s="20"/>
      <c r="H36" s="12"/>
      <c r="I36" s="12"/>
      <c r="J36" s="24"/>
      <c r="K36" s="12"/>
      <c r="L36" s="22"/>
    </row>
    <row r="37" spans="1:15" ht="36" customHeight="1" x14ac:dyDescent="0.55000000000000004">
      <c r="A37" s="17"/>
      <c r="B37" s="12"/>
      <c r="C37" s="17" t="s">
        <v>116</v>
      </c>
      <c r="D37" s="25"/>
      <c r="E37" s="17"/>
      <c r="F37" s="12"/>
      <c r="G37" s="20"/>
      <c r="H37" s="12"/>
      <c r="I37" s="12"/>
      <c r="J37" s="24"/>
      <c r="K37" s="12"/>
      <c r="L37" s="22"/>
    </row>
    <row r="38" spans="1:15" ht="36" customHeight="1" x14ac:dyDescent="0.55000000000000004">
      <c r="A38" s="17"/>
      <c r="B38" s="12"/>
      <c r="C38" s="17" t="s">
        <v>25</v>
      </c>
      <c r="D38" s="25"/>
      <c r="E38" s="17"/>
      <c r="F38" s="12"/>
      <c r="G38" s="20"/>
      <c r="H38" s="12"/>
      <c r="I38" s="12"/>
      <c r="J38" s="24"/>
      <c r="K38" s="12"/>
      <c r="L38" s="22"/>
    </row>
    <row r="42" spans="1:15" x14ac:dyDescent="0.45">
      <c r="E42" s="27"/>
      <c r="G42" s="35"/>
      <c r="I42" s="34"/>
      <c r="J42" s="27"/>
      <c r="L42" s="27"/>
      <c r="M42" s="28"/>
      <c r="N42" s="28"/>
      <c r="O42" s="28"/>
    </row>
    <row r="43" spans="1:15" x14ac:dyDescent="0.45">
      <c r="E43" s="27"/>
      <c r="G43" s="35"/>
      <c r="I43" s="34"/>
      <c r="J43" s="27"/>
      <c r="L43" s="27"/>
      <c r="M43" s="28"/>
      <c r="N43" s="28"/>
      <c r="O43" s="28"/>
    </row>
    <row r="44" spans="1:15" x14ac:dyDescent="0.45">
      <c r="E44" s="27"/>
      <c r="G44" s="35"/>
      <c r="I44" s="34"/>
      <c r="J44" s="27"/>
      <c r="L44" s="27"/>
      <c r="M44" s="28"/>
      <c r="N44" s="28"/>
      <c r="O44" s="28"/>
    </row>
    <row r="45" spans="1:15" x14ac:dyDescent="0.45">
      <c r="E45" s="35"/>
      <c r="G45" s="34"/>
      <c r="J45" s="27"/>
      <c r="K45" s="28"/>
      <c r="L45" s="28"/>
      <c r="M45" s="28"/>
      <c r="N45" s="28"/>
      <c r="O45" s="28"/>
    </row>
    <row r="46" spans="1:15" x14ac:dyDescent="0.45">
      <c r="E46" s="35"/>
      <c r="G46" s="34"/>
      <c r="J46" s="27"/>
      <c r="K46" s="28"/>
      <c r="L46" s="28"/>
      <c r="M46" s="28"/>
      <c r="N46" s="28"/>
      <c r="O46" s="28"/>
    </row>
    <row r="47" spans="1:15" x14ac:dyDescent="0.45">
      <c r="E47" s="35"/>
      <c r="G47" s="27"/>
      <c r="H47" s="28"/>
      <c r="I47" s="28"/>
      <c r="J47" s="28"/>
      <c r="K47" s="28"/>
      <c r="L47" s="28"/>
      <c r="M47" s="28"/>
      <c r="N47" s="28"/>
      <c r="O47" s="28"/>
    </row>
    <row r="48" spans="1:15" x14ac:dyDescent="0.45">
      <c r="E48" s="35"/>
      <c r="G48" s="27"/>
      <c r="H48" s="28"/>
      <c r="I48" s="28"/>
      <c r="J48" s="28"/>
      <c r="K48" s="28"/>
      <c r="L48" s="28"/>
      <c r="M48" s="28"/>
      <c r="N48" s="28"/>
      <c r="O48" s="28"/>
    </row>
    <row r="49" spans="5:15" x14ac:dyDescent="0.45">
      <c r="E49" s="35"/>
      <c r="G49" s="27"/>
      <c r="H49" s="28"/>
      <c r="I49" s="28"/>
      <c r="J49" s="28"/>
      <c r="K49" s="28"/>
      <c r="L49" s="28"/>
      <c r="M49" s="28"/>
      <c r="N49" s="28"/>
      <c r="O49" s="28"/>
    </row>
    <row r="50" spans="5:15" x14ac:dyDescent="0.45">
      <c r="E50" s="35"/>
      <c r="G50" s="27"/>
      <c r="H50" s="28"/>
      <c r="I50" s="28"/>
      <c r="J50" s="28"/>
      <c r="K50" s="28"/>
      <c r="L50" s="28"/>
      <c r="M50" s="28"/>
      <c r="N50" s="28"/>
      <c r="O50" s="28"/>
    </row>
    <row r="51" spans="5:15" x14ac:dyDescent="0.45">
      <c r="G51" s="34"/>
      <c r="J51" s="27"/>
      <c r="K51" s="28"/>
      <c r="L51" s="28"/>
      <c r="M51" s="28"/>
      <c r="N51" s="28"/>
      <c r="O51" s="28"/>
    </row>
    <row r="52" spans="5:15" x14ac:dyDescent="0.45">
      <c r="G52" s="34"/>
      <c r="J52" s="27"/>
      <c r="K52" s="28"/>
      <c r="L52" s="28"/>
      <c r="M52" s="28"/>
      <c r="N52" s="28"/>
      <c r="O52" s="28"/>
    </row>
    <row r="53" spans="5:15" x14ac:dyDescent="0.45">
      <c r="G53" s="34"/>
      <c r="J53" s="27"/>
      <c r="K53" s="28"/>
      <c r="L53" s="28"/>
      <c r="M53" s="28"/>
      <c r="N53" s="28"/>
      <c r="O53" s="28"/>
    </row>
    <row r="54" spans="5:15" x14ac:dyDescent="0.45">
      <c r="G54" s="35"/>
      <c r="I54" s="34"/>
      <c r="J54" s="27"/>
      <c r="L54" s="27"/>
      <c r="M54" s="28"/>
      <c r="N54" s="28"/>
      <c r="O54" s="28"/>
    </row>
    <row r="55" spans="5:15" x14ac:dyDescent="0.45">
      <c r="G55" s="35"/>
      <c r="I55" s="34"/>
      <c r="J55" s="27"/>
      <c r="L55" s="27"/>
      <c r="M55" s="28"/>
      <c r="N55" s="28"/>
      <c r="O55" s="28"/>
    </row>
    <row r="56" spans="5:15" x14ac:dyDescent="0.45">
      <c r="G56" s="35"/>
      <c r="I56" s="34"/>
      <c r="J56" s="27"/>
      <c r="L56" s="27"/>
      <c r="M56" s="28"/>
      <c r="N56" s="28"/>
      <c r="O56" s="28"/>
    </row>
    <row r="57" spans="5:15" x14ac:dyDescent="0.45">
      <c r="G57" s="35"/>
      <c r="I57" s="34"/>
      <c r="J57" s="27"/>
      <c r="L57" s="27"/>
      <c r="M57" s="28"/>
      <c r="N57" s="28"/>
      <c r="O57" s="28"/>
    </row>
  </sheetData>
  <mergeCells count="18">
    <mergeCell ref="A1:K1"/>
    <mergeCell ref="A2:K2"/>
    <mergeCell ref="A3:K3"/>
    <mergeCell ref="A4:K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  <mergeCell ref="G6:G7"/>
    <mergeCell ref="H6:H7"/>
    <mergeCell ref="J6:J7"/>
  </mergeCells>
  <printOptions horizontalCentered="1"/>
  <pageMargins left="7.8740157480315001E-2" right="0" top="0.196850393700787" bottom="0.196850393700787" header="0.196850393700787" footer="0.196850393700787"/>
  <pageSetup paperSize="9" scale="39" fitToHeight="0" orientation="landscape" r:id="rId1"/>
  <headerFooter>
    <oddFooter>Page &amp;P of &amp;N</oddFooter>
  </headerFooter>
  <rowBreaks count="3" manualBreakCount="3">
    <brk id="19" max="10" man="1"/>
    <brk id="25" max="10" man="1"/>
    <brk id="29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tabSelected="1" view="pageBreakPreview" topLeftCell="C1" zoomScaleSheetLayoutView="100" workbookViewId="0">
      <pane ySplit="7" topLeftCell="A8" activePane="bottomLeft" state="frozen"/>
      <selection pane="bottomLeft" activeCell="H8" sqref="H8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66" t="str">
        <f>'เฉพาะเจาะจง '!A1:L1</f>
        <v>สรุปผลการดำเนินการจัดซื้อจัดจ้างในรอบเดือน ตุลาคม พ.ศ.2566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55"/>
    </row>
    <row r="2" spans="1:15" ht="36" x14ac:dyDescent="0.55000000000000004">
      <c r="A2" s="66" t="str">
        <f>'เฉพาะเจาะจง '!A2:L2</f>
        <v>สำนักงานประปาสาขาสุวรรณภูมิ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55"/>
    </row>
    <row r="3" spans="1:15" ht="36" x14ac:dyDescent="0.55000000000000004">
      <c r="A3" s="67" t="str">
        <f>'เฉพาะเจาะจง '!A3:L3</f>
        <v>วันที่ 2 พฤศจิกายน 2566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56"/>
    </row>
    <row r="4" spans="1:15" ht="36" x14ac:dyDescent="0.55000000000000004">
      <c r="A4" s="68" t="s">
        <v>18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57"/>
    </row>
    <row r="5" spans="1:15" s="9" customFormat="1" ht="42" customHeight="1" x14ac:dyDescent="0.2">
      <c r="A5" s="58" t="s">
        <v>1</v>
      </c>
      <c r="B5" s="58" t="s">
        <v>5</v>
      </c>
      <c r="C5" s="69" t="s">
        <v>14</v>
      </c>
      <c r="D5" s="69" t="s">
        <v>15</v>
      </c>
      <c r="E5" s="58" t="s">
        <v>6</v>
      </c>
      <c r="F5" s="58" t="s">
        <v>7</v>
      </c>
      <c r="G5" s="58"/>
      <c r="H5" s="58" t="s">
        <v>8</v>
      </c>
      <c r="I5" s="58"/>
      <c r="J5" s="58"/>
      <c r="K5" s="58" t="s">
        <v>9</v>
      </c>
      <c r="L5" s="58" t="s">
        <v>2</v>
      </c>
      <c r="M5" s="8"/>
      <c r="N5" s="8"/>
      <c r="O5" s="8"/>
    </row>
    <row r="6" spans="1:15" s="9" customFormat="1" ht="21" customHeight="1" x14ac:dyDescent="0.2">
      <c r="A6" s="58"/>
      <c r="B6" s="58"/>
      <c r="C6" s="69"/>
      <c r="D6" s="69"/>
      <c r="E6" s="58"/>
      <c r="F6" s="59" t="s">
        <v>3</v>
      </c>
      <c r="G6" s="61" t="s">
        <v>16</v>
      </c>
      <c r="H6" s="59" t="s">
        <v>4</v>
      </c>
      <c r="I6" s="64" t="s">
        <v>19</v>
      </c>
      <c r="J6" s="64" t="s">
        <v>17</v>
      </c>
      <c r="K6" s="58"/>
      <c r="L6" s="58"/>
      <c r="M6" s="8"/>
      <c r="N6" s="8"/>
      <c r="O6" s="8"/>
    </row>
    <row r="7" spans="1:15" s="9" customFormat="1" ht="99" customHeight="1" x14ac:dyDescent="0.2">
      <c r="A7" s="58"/>
      <c r="B7" s="58"/>
      <c r="C7" s="69"/>
      <c r="D7" s="69"/>
      <c r="E7" s="58"/>
      <c r="F7" s="60"/>
      <c r="G7" s="62"/>
      <c r="H7" s="63"/>
      <c r="I7" s="65"/>
      <c r="J7" s="65"/>
      <c r="K7" s="58"/>
      <c r="L7" s="58"/>
      <c r="M7" s="8"/>
      <c r="N7" s="8"/>
      <c r="O7" s="8"/>
    </row>
    <row r="8" spans="1:15" s="10" customFormat="1" ht="176.25" customHeight="1" x14ac:dyDescent="0.2">
      <c r="A8" s="13">
        <v>1</v>
      </c>
      <c r="B8" s="14" t="s">
        <v>108</v>
      </c>
      <c r="C8" s="15">
        <v>2025000</v>
      </c>
      <c r="D8" s="15">
        <v>2153910</v>
      </c>
      <c r="E8" s="54" t="s">
        <v>22</v>
      </c>
      <c r="F8" s="54" t="s">
        <v>109</v>
      </c>
      <c r="G8" s="15">
        <v>2152305</v>
      </c>
      <c r="H8" s="54" t="str">
        <f>F8</f>
        <v>บจก.ลีดเดอร์ปั๊ม 
แมชชีนเนอรี่</v>
      </c>
      <c r="I8" s="15">
        <f>(J8*100)/107</f>
        <v>2011500</v>
      </c>
      <c r="J8" s="15">
        <f t="shared" ref="J8" si="0">G8</f>
        <v>2152305</v>
      </c>
      <c r="K8" s="13" t="s">
        <v>10</v>
      </c>
      <c r="L8" s="26" t="s">
        <v>117</v>
      </c>
    </row>
    <row r="9" spans="1:15" s="10" customFormat="1" ht="176.25" customHeight="1" x14ac:dyDescent="0.2">
      <c r="A9" s="13">
        <v>2</v>
      </c>
      <c r="B9" s="14" t="s">
        <v>48</v>
      </c>
      <c r="C9" s="15">
        <v>4000000</v>
      </c>
      <c r="D9" s="15">
        <v>4278084</v>
      </c>
      <c r="E9" s="42" t="s">
        <v>22</v>
      </c>
      <c r="F9" s="42" t="s">
        <v>26</v>
      </c>
      <c r="G9" s="15">
        <v>4029871</v>
      </c>
      <c r="H9" s="42" t="str">
        <f>F9</f>
        <v>หจก.ปิยชาติ คอนสตรัคชั่น</v>
      </c>
      <c r="I9" s="15">
        <f>(J9*100)/107</f>
        <v>3766234.5794392521</v>
      </c>
      <c r="J9" s="15">
        <f t="shared" ref="J9" si="1">G9</f>
        <v>4029871</v>
      </c>
      <c r="K9" s="13" t="s">
        <v>10</v>
      </c>
      <c r="L9" s="26" t="s">
        <v>49</v>
      </c>
    </row>
    <row r="10" spans="1:15" s="10" customFormat="1" ht="176.25" customHeight="1" x14ac:dyDescent="0.2">
      <c r="A10" s="13">
        <v>3</v>
      </c>
      <c r="B10" s="14" t="s">
        <v>87</v>
      </c>
      <c r="C10" s="15">
        <v>1482000</v>
      </c>
      <c r="D10" s="15">
        <v>1585740</v>
      </c>
      <c r="E10" s="54" t="s">
        <v>22</v>
      </c>
      <c r="F10" s="54" t="s">
        <v>88</v>
      </c>
      <c r="G10" s="15">
        <v>1507698.48</v>
      </c>
      <c r="H10" s="54" t="str">
        <f>F10</f>
        <v>หจก.เค.ที.เมนเดอร์</v>
      </c>
      <c r="I10" s="15">
        <f>(J10*100)/107</f>
        <v>1409064</v>
      </c>
      <c r="J10" s="15">
        <f t="shared" ref="J10" si="2">G10</f>
        <v>1507698.48</v>
      </c>
      <c r="K10" s="13" t="s">
        <v>10</v>
      </c>
      <c r="L10" s="26" t="s">
        <v>110</v>
      </c>
    </row>
    <row r="11" spans="1:15" s="10" customFormat="1" ht="300" customHeight="1" x14ac:dyDescent="0.2">
      <c r="A11" s="13">
        <v>4</v>
      </c>
      <c r="B11" s="14" t="s">
        <v>97</v>
      </c>
      <c r="C11" s="15">
        <v>4365747.66</v>
      </c>
      <c r="D11" s="15">
        <v>4671350</v>
      </c>
      <c r="E11" s="54" t="s">
        <v>22</v>
      </c>
      <c r="F11" s="54" t="s">
        <v>93</v>
      </c>
      <c r="G11" s="15">
        <v>3409954</v>
      </c>
      <c r="H11" s="54" t="str">
        <f>F11</f>
        <v>บจก.เจริญพาณิชย์การช่าง</v>
      </c>
      <c r="I11" s="15">
        <f>(J11*100)/107</f>
        <v>3186872.8971962617</v>
      </c>
      <c r="J11" s="15">
        <f t="shared" ref="J11" si="3">G11</f>
        <v>3409954</v>
      </c>
      <c r="K11" s="13" t="s">
        <v>10</v>
      </c>
      <c r="L11" s="26" t="s">
        <v>111</v>
      </c>
    </row>
    <row r="12" spans="1:15" s="10" customFormat="1" ht="48.75" customHeight="1" x14ac:dyDescent="0.2">
      <c r="A12" s="39"/>
      <c r="B12" s="18"/>
      <c r="C12" s="19"/>
      <c r="D12" s="19"/>
      <c r="E12" s="40"/>
      <c r="F12" s="40"/>
      <c r="G12" s="19"/>
      <c r="H12" s="40"/>
      <c r="I12" s="21">
        <f>SUM(I8:I11)</f>
        <v>10373671.476635514</v>
      </c>
      <c r="J12" s="21">
        <f>SUM(J8:J11)</f>
        <v>11099828.48</v>
      </c>
      <c r="K12" s="40"/>
      <c r="L12" s="41"/>
    </row>
    <row r="13" spans="1:15" s="3" customFormat="1" ht="36" x14ac:dyDescent="0.55000000000000004">
      <c r="A13" s="17"/>
      <c r="B13" s="12" t="s">
        <v>29</v>
      </c>
      <c r="C13" s="23"/>
      <c r="D13" s="19"/>
      <c r="E13" s="17"/>
      <c r="F13" s="12"/>
      <c r="G13" s="20"/>
      <c r="H13" s="12"/>
      <c r="I13" s="12"/>
      <c r="J13" s="24"/>
      <c r="K13" s="12"/>
      <c r="L13" s="22"/>
    </row>
    <row r="14" spans="1:15" s="3" customFormat="1" ht="17.25" customHeight="1" x14ac:dyDescent="0.55000000000000004">
      <c r="A14" s="17"/>
      <c r="B14" s="12"/>
      <c r="C14" s="12"/>
      <c r="D14" s="25"/>
      <c r="E14" s="17"/>
      <c r="F14" s="12"/>
      <c r="G14" s="20"/>
      <c r="H14" s="12"/>
      <c r="I14" s="12"/>
      <c r="K14" s="12"/>
      <c r="L14" s="22"/>
    </row>
    <row r="15" spans="1:15" s="3" customFormat="1" ht="36" x14ac:dyDescent="0.55000000000000004">
      <c r="A15" s="17"/>
      <c r="B15" s="12"/>
      <c r="C15" s="17" t="s">
        <v>13</v>
      </c>
      <c r="D15" s="25"/>
      <c r="E15" s="17"/>
      <c r="F15" s="12"/>
      <c r="G15" s="20"/>
      <c r="H15" s="12"/>
      <c r="I15" s="12"/>
      <c r="J15" s="24"/>
      <c r="K15" s="12"/>
      <c r="L15" s="22"/>
    </row>
    <row r="16" spans="1:15" s="3" customFormat="1" ht="57" customHeight="1" x14ac:dyDescent="0.55000000000000004">
      <c r="A16" s="17"/>
      <c r="B16" s="12"/>
      <c r="C16" s="12"/>
      <c r="D16" s="25"/>
      <c r="E16" s="17"/>
      <c r="F16" s="12"/>
      <c r="G16" s="20"/>
      <c r="H16" s="12"/>
      <c r="I16" s="12"/>
      <c r="J16" s="24"/>
      <c r="K16" s="12"/>
      <c r="L16" s="22"/>
    </row>
    <row r="17" spans="1:12" s="3" customFormat="1" ht="38.25" customHeight="1" x14ac:dyDescent="0.55000000000000004">
      <c r="A17" s="17"/>
      <c r="B17" s="12"/>
      <c r="C17" s="17" t="s">
        <v>115</v>
      </c>
      <c r="D17" s="25"/>
      <c r="E17" s="17"/>
      <c r="F17" s="12"/>
      <c r="G17" s="20"/>
      <c r="H17" s="12"/>
      <c r="I17" s="12"/>
      <c r="J17" s="24"/>
      <c r="K17" s="12"/>
      <c r="L17" s="22"/>
    </row>
    <row r="18" spans="1:12" s="3" customFormat="1" ht="38.25" customHeight="1" x14ac:dyDescent="0.55000000000000004">
      <c r="A18" s="17"/>
      <c r="B18" s="12"/>
      <c r="C18" s="17" t="s">
        <v>116</v>
      </c>
      <c r="D18" s="25"/>
      <c r="E18" s="17"/>
      <c r="F18" s="12"/>
      <c r="G18" s="20"/>
      <c r="H18" s="12"/>
      <c r="I18" s="12"/>
      <c r="J18" s="24"/>
      <c r="K18" s="12"/>
      <c r="L18" s="22"/>
    </row>
    <row r="19" spans="1:12" s="3" customFormat="1" ht="38.25" customHeight="1" x14ac:dyDescent="0.55000000000000004">
      <c r="A19" s="17"/>
      <c r="B19" s="12"/>
      <c r="C19" s="17" t="s">
        <v>25</v>
      </c>
      <c r="D19" s="25"/>
      <c r="E19" s="17"/>
      <c r="F19" s="12"/>
      <c r="G19" s="20"/>
      <c r="H19" s="12"/>
      <c r="I19" s="12"/>
      <c r="J19" s="24"/>
      <c r="K19" s="12"/>
      <c r="L19" s="22"/>
    </row>
    <row r="20" spans="1:12" ht="36" x14ac:dyDescent="0.55000000000000004">
      <c r="A20" s="17"/>
      <c r="B20" s="12"/>
      <c r="C20" s="12"/>
      <c r="D20" s="25"/>
      <c r="E20" s="17"/>
      <c r="F20" s="12"/>
      <c r="G20" s="20"/>
      <c r="H20" s="12"/>
      <c r="I20" s="12"/>
      <c r="J20" s="24"/>
      <c r="K20" s="12"/>
      <c r="L20" s="22"/>
    </row>
  </sheetData>
  <mergeCells count="18">
    <mergeCell ref="A1:K1"/>
    <mergeCell ref="A2:K2"/>
    <mergeCell ref="A3:K3"/>
    <mergeCell ref="A4:K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rintOptions horizontalCentered="1"/>
  <pageMargins left="0.19685039370078741" right="0.19685039370078741" top="0.26" bottom="0.3" header="0.25" footer="0.16"/>
  <pageSetup paperSize="9" scale="41" fitToHeight="0" orientation="landscape" r:id="rId1"/>
  <headerFooter>
    <oddFooter>Page &amp;P of &amp;N</oddFooter>
  </headerFooter>
  <rowBreaks count="1" manualBreakCount="1">
    <brk id="1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9"/>
  <sheetViews>
    <sheetView view="pageBreakPreview" zoomScaleSheetLayoutView="100" workbookViewId="0">
      <pane ySplit="7" topLeftCell="A12" activePane="bottomLeft" state="frozen"/>
      <selection pane="bottomLeft" activeCell="J16" sqref="J16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6.57031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66" t="str">
        <f>'ประกวด '!A1:L1</f>
        <v>สรุปผลการดำเนินการจัดซื้อจัดจ้างในรอบเดือน ตุลาคม พ.ศ.2566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55"/>
    </row>
    <row r="2" spans="1:15" ht="36" x14ac:dyDescent="0.55000000000000004">
      <c r="A2" s="66" t="str">
        <f>'ประกวด '!A2:L2</f>
        <v>สำนักงานประปาสาขาสุวรรณภูมิ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55"/>
    </row>
    <row r="3" spans="1:15" ht="36" x14ac:dyDescent="0.55000000000000004">
      <c r="A3" s="67" t="str">
        <f>'ประกวด '!A3:L3</f>
        <v>วันที่ 2 พฤศจิกายน 2566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56"/>
    </row>
    <row r="4" spans="1:15" ht="36" x14ac:dyDescent="0.55000000000000004">
      <c r="A4" s="68" t="s">
        <v>20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57"/>
    </row>
    <row r="5" spans="1:15" s="9" customFormat="1" ht="42" customHeight="1" x14ac:dyDescent="0.2">
      <c r="A5" s="58" t="s">
        <v>1</v>
      </c>
      <c r="B5" s="58" t="s">
        <v>5</v>
      </c>
      <c r="C5" s="69" t="s">
        <v>14</v>
      </c>
      <c r="D5" s="69" t="s">
        <v>15</v>
      </c>
      <c r="E5" s="58" t="s">
        <v>6</v>
      </c>
      <c r="F5" s="58" t="s">
        <v>7</v>
      </c>
      <c r="G5" s="58"/>
      <c r="H5" s="58" t="s">
        <v>8</v>
      </c>
      <c r="I5" s="58"/>
      <c r="J5" s="58"/>
      <c r="K5" s="58" t="s">
        <v>9</v>
      </c>
      <c r="L5" s="58" t="s">
        <v>2</v>
      </c>
      <c r="M5" s="8"/>
      <c r="N5" s="8"/>
      <c r="O5" s="8"/>
    </row>
    <row r="6" spans="1:15" s="9" customFormat="1" ht="57.75" customHeight="1" x14ac:dyDescent="0.2">
      <c r="A6" s="58"/>
      <c r="B6" s="58"/>
      <c r="C6" s="69"/>
      <c r="D6" s="69"/>
      <c r="E6" s="58"/>
      <c r="F6" s="59" t="s">
        <v>3</v>
      </c>
      <c r="G6" s="61" t="s">
        <v>16</v>
      </c>
      <c r="H6" s="59" t="s">
        <v>4</v>
      </c>
      <c r="I6" s="64" t="s">
        <v>23</v>
      </c>
      <c r="J6" s="64" t="s">
        <v>24</v>
      </c>
      <c r="K6" s="58"/>
      <c r="L6" s="58"/>
      <c r="M6" s="8"/>
      <c r="N6" s="8"/>
      <c r="O6" s="8"/>
    </row>
    <row r="7" spans="1:15" s="9" customFormat="1" ht="81.75" customHeight="1" x14ac:dyDescent="0.2">
      <c r="A7" s="58"/>
      <c r="B7" s="58"/>
      <c r="C7" s="69"/>
      <c r="D7" s="69"/>
      <c r="E7" s="58"/>
      <c r="F7" s="60"/>
      <c r="G7" s="62"/>
      <c r="H7" s="63"/>
      <c r="I7" s="65"/>
      <c r="J7" s="65"/>
      <c r="K7" s="58"/>
      <c r="L7" s="58"/>
      <c r="M7" s="8"/>
      <c r="N7" s="8"/>
      <c r="O7" s="8"/>
    </row>
    <row r="8" spans="1:15" s="11" customFormat="1" ht="249.75" customHeight="1" x14ac:dyDescent="0.2">
      <c r="A8" s="13">
        <v>1</v>
      </c>
      <c r="B8" s="14" t="s">
        <v>73</v>
      </c>
      <c r="C8" s="15">
        <v>3192749.53</v>
      </c>
      <c r="D8" s="15">
        <v>3416242</v>
      </c>
      <c r="E8" s="13" t="s">
        <v>74</v>
      </c>
      <c r="F8" s="38" t="s">
        <v>66</v>
      </c>
      <c r="G8" s="37">
        <v>3277265</v>
      </c>
      <c r="H8" s="54" t="str">
        <f>F8</f>
        <v>บจก.วงศ์เพชร ก่อสร้าง</v>
      </c>
      <c r="I8" s="15">
        <f>(J8*100)/107</f>
        <v>3062864.4859813084</v>
      </c>
      <c r="J8" s="37">
        <f>G8</f>
        <v>3277265</v>
      </c>
      <c r="K8" s="13" t="s">
        <v>10</v>
      </c>
      <c r="L8" s="16" t="s">
        <v>75</v>
      </c>
      <c r="M8" s="10"/>
      <c r="N8" s="10"/>
      <c r="O8" s="10"/>
    </row>
    <row r="9" spans="1:15" s="11" customFormat="1" ht="249.75" customHeight="1" x14ac:dyDescent="0.2">
      <c r="A9" s="13">
        <v>2</v>
      </c>
      <c r="B9" s="14" t="s">
        <v>76</v>
      </c>
      <c r="C9" s="15">
        <v>1845814.95</v>
      </c>
      <c r="D9" s="15">
        <v>1975022</v>
      </c>
      <c r="E9" s="13" t="s">
        <v>74</v>
      </c>
      <c r="F9" s="49" t="s">
        <v>69</v>
      </c>
      <c r="G9" s="37">
        <v>1894733</v>
      </c>
      <c r="H9" s="54" t="str">
        <f>F9</f>
        <v>หจก.สุวัฒนา คอนสตรัคชั่น</v>
      </c>
      <c r="I9" s="15">
        <f>(J9*100)/107</f>
        <v>1770778.5046728973</v>
      </c>
      <c r="J9" s="37">
        <f>G9</f>
        <v>1894733</v>
      </c>
      <c r="K9" s="13" t="s">
        <v>10</v>
      </c>
      <c r="L9" s="16" t="s">
        <v>77</v>
      </c>
      <c r="M9" s="10"/>
      <c r="N9" s="10"/>
      <c r="O9" s="10"/>
    </row>
    <row r="10" spans="1:15" s="11" customFormat="1" ht="249.75" customHeight="1" x14ac:dyDescent="0.2">
      <c r="A10" s="13">
        <v>3</v>
      </c>
      <c r="B10" s="14" t="s">
        <v>78</v>
      </c>
      <c r="C10" s="15">
        <v>1573743.93</v>
      </c>
      <c r="D10" s="15">
        <v>1683906</v>
      </c>
      <c r="E10" s="13" t="s">
        <v>74</v>
      </c>
      <c r="F10" s="54" t="s">
        <v>28</v>
      </c>
      <c r="G10" s="37">
        <v>1627835</v>
      </c>
      <c r="H10" s="54" t="str">
        <f>F10</f>
        <v>หจก.อินแอนด์ออนเซอร์วิส</v>
      </c>
      <c r="I10" s="15">
        <f>(J10*100)/107</f>
        <v>1521341.1214953272</v>
      </c>
      <c r="J10" s="37">
        <f>G10</f>
        <v>1627835</v>
      </c>
      <c r="K10" s="13" t="s">
        <v>10</v>
      </c>
      <c r="L10" s="16" t="s">
        <v>79</v>
      </c>
      <c r="M10" s="10"/>
      <c r="N10" s="10"/>
      <c r="O10" s="10"/>
    </row>
    <row r="11" spans="1:15" s="11" customFormat="1" ht="263.25" customHeight="1" x14ac:dyDescent="0.2">
      <c r="A11" s="13">
        <v>4</v>
      </c>
      <c r="B11" s="14" t="s">
        <v>80</v>
      </c>
      <c r="C11" s="15">
        <v>1979931.78</v>
      </c>
      <c r="D11" s="15">
        <v>2118527</v>
      </c>
      <c r="E11" s="13" t="s">
        <v>74</v>
      </c>
      <c r="F11" s="54" t="s">
        <v>81</v>
      </c>
      <c r="G11" s="37">
        <v>1989287</v>
      </c>
      <c r="H11" s="54" t="str">
        <f>F11</f>
        <v>หจก.อานนท์การช่าง</v>
      </c>
      <c r="I11" s="15">
        <f>(J11*100)/107</f>
        <v>1859146.7289719626</v>
      </c>
      <c r="J11" s="37">
        <f>G11</f>
        <v>1989287</v>
      </c>
      <c r="K11" s="13" t="s">
        <v>10</v>
      </c>
      <c r="L11" s="16" t="s">
        <v>82</v>
      </c>
      <c r="M11" s="10"/>
      <c r="N11" s="10"/>
      <c r="O11" s="10"/>
    </row>
    <row r="12" spans="1:15" s="3" customFormat="1" ht="42" x14ac:dyDescent="0.55000000000000004">
      <c r="A12" s="17"/>
      <c r="B12" s="12"/>
      <c r="C12" s="19"/>
      <c r="D12" s="19"/>
      <c r="E12" s="17"/>
      <c r="F12" s="12"/>
      <c r="G12" s="20"/>
      <c r="H12" s="12"/>
      <c r="I12" s="21">
        <f>SUM(I8:I11)</f>
        <v>8214130.8411214957</v>
      </c>
      <c r="J12" s="21">
        <f>SUM(J8:J11)</f>
        <v>8789120</v>
      </c>
      <c r="K12" s="12"/>
      <c r="L12" s="22"/>
    </row>
    <row r="13" spans="1:15" s="3" customFormat="1" ht="36" x14ac:dyDescent="0.55000000000000004">
      <c r="A13" s="17"/>
      <c r="B13" s="12" t="s">
        <v>29</v>
      </c>
      <c r="C13" s="23"/>
      <c r="D13" s="19"/>
      <c r="E13" s="17"/>
      <c r="F13" s="12"/>
      <c r="G13" s="20"/>
      <c r="H13" s="12"/>
      <c r="I13" s="12"/>
      <c r="J13" s="24"/>
      <c r="K13" s="12"/>
      <c r="L13" s="22"/>
    </row>
    <row r="14" spans="1:15" s="3" customFormat="1" ht="6" customHeight="1" x14ac:dyDescent="0.55000000000000004">
      <c r="A14" s="17"/>
      <c r="B14" s="12"/>
      <c r="C14" s="12"/>
      <c r="D14" s="25"/>
      <c r="E14" s="17"/>
      <c r="F14" s="12"/>
      <c r="G14" s="20"/>
      <c r="H14" s="12"/>
      <c r="I14" s="12"/>
      <c r="J14" s="24"/>
      <c r="K14" s="12"/>
      <c r="L14" s="22"/>
    </row>
    <row r="15" spans="1:15" s="3" customFormat="1" ht="36" x14ac:dyDescent="0.55000000000000004">
      <c r="A15" s="17"/>
      <c r="B15" s="12"/>
      <c r="C15" s="17" t="s">
        <v>13</v>
      </c>
      <c r="D15" s="25"/>
      <c r="E15" s="17"/>
      <c r="F15" s="12"/>
      <c r="G15" s="20"/>
      <c r="H15" s="12"/>
      <c r="I15" s="12"/>
      <c r="J15" s="24"/>
      <c r="K15" s="12"/>
      <c r="L15" s="22"/>
    </row>
    <row r="16" spans="1:15" s="3" customFormat="1" ht="36" customHeight="1" x14ac:dyDescent="0.55000000000000004">
      <c r="A16" s="17"/>
      <c r="B16" s="12"/>
      <c r="C16" s="12"/>
      <c r="D16" s="25"/>
      <c r="E16" s="17"/>
      <c r="F16" s="12"/>
      <c r="G16" s="20"/>
      <c r="H16" s="12"/>
      <c r="I16" s="12"/>
      <c r="J16" s="24"/>
      <c r="K16" s="12"/>
      <c r="L16" s="22"/>
    </row>
    <row r="17" spans="1:12" s="3" customFormat="1" ht="30" customHeight="1" x14ac:dyDescent="0.55000000000000004">
      <c r="A17" s="17"/>
      <c r="B17" s="12"/>
      <c r="C17" s="17" t="s">
        <v>115</v>
      </c>
      <c r="D17" s="25"/>
      <c r="E17" s="17"/>
      <c r="F17" s="12"/>
      <c r="G17" s="20"/>
      <c r="H17" s="12"/>
      <c r="I17" s="12"/>
      <c r="J17" s="24"/>
      <c r="K17" s="12"/>
      <c r="L17" s="22"/>
    </row>
    <row r="18" spans="1:12" s="3" customFormat="1" ht="28.5" customHeight="1" x14ac:dyDescent="0.55000000000000004">
      <c r="A18" s="17"/>
      <c r="B18" s="12"/>
      <c r="C18" s="17" t="s">
        <v>116</v>
      </c>
      <c r="D18" s="25"/>
      <c r="E18" s="17"/>
      <c r="F18" s="12"/>
      <c r="G18" s="20"/>
      <c r="H18" s="12"/>
      <c r="I18" s="12"/>
      <c r="J18" s="24"/>
      <c r="K18" s="12"/>
      <c r="L18" s="22"/>
    </row>
    <row r="19" spans="1:12" ht="28.5" customHeight="1" x14ac:dyDescent="0.55000000000000004">
      <c r="A19" s="17"/>
      <c r="B19" s="12"/>
      <c r="C19" s="17" t="s">
        <v>25</v>
      </c>
      <c r="D19" s="25"/>
      <c r="E19" s="17"/>
      <c r="F19" s="12"/>
      <c r="G19" s="20"/>
      <c r="H19" s="12"/>
      <c r="I19" s="12"/>
      <c r="J19" s="24"/>
      <c r="K19" s="12"/>
      <c r="L19" s="22"/>
    </row>
  </sheetData>
  <mergeCells count="18">
    <mergeCell ref="H5:J5"/>
    <mergeCell ref="K5:K7"/>
    <mergeCell ref="L5:L7"/>
    <mergeCell ref="F6:F7"/>
    <mergeCell ref="G6:G7"/>
    <mergeCell ref="H6:H7"/>
    <mergeCell ref="A1:K1"/>
    <mergeCell ref="A2:K2"/>
    <mergeCell ref="A3:K3"/>
    <mergeCell ref="A4:K4"/>
    <mergeCell ref="I6:I7"/>
    <mergeCell ref="J6:J7"/>
    <mergeCell ref="A5:A7"/>
    <mergeCell ref="B5:B7"/>
    <mergeCell ref="C5:C7"/>
    <mergeCell ref="D5:D7"/>
    <mergeCell ref="E5:E7"/>
    <mergeCell ref="F5:G5"/>
  </mergeCells>
  <pageMargins left="0.59055118110236204" right="0.196850393700787" top="0.44685039399999998" bottom="0.196850393700787" header="0.196850393700787" footer="0.196850393700787"/>
  <pageSetup paperSize="9" scale="40" fitToHeight="0" orientation="landscape" r:id="rId1"/>
  <headerFooter>
    <oddFooter>Page &amp;P of &amp;N</oddFooter>
  </headerFooter>
  <rowBreaks count="1" manualBreakCount="1">
    <brk id="1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2023-11-02T10:14:27Z</cp:lastPrinted>
  <dcterms:created xsi:type="dcterms:W3CDTF">2015-10-28T04:52:24Z</dcterms:created>
  <dcterms:modified xsi:type="dcterms:W3CDTF">2023-11-15T07:02:55Z</dcterms:modified>
</cp:coreProperties>
</file>