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155740E0-F44B-4F26-8FCE-773636CDBAD2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'!$A$1:$L$30</definedName>
    <definedName name="_xlnm.Print_Area" localSheetId="1">'ประกวด '!$A$1:$L$16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22" i="1" l="1"/>
  <c r="I22" i="1" s="1"/>
  <c r="C23" i="1"/>
  <c r="J8" i="1"/>
  <c r="I8" i="1" s="1"/>
  <c r="J10" i="1"/>
  <c r="H17" i="1"/>
  <c r="I9" i="2" l="1"/>
  <c r="H22" i="1" l="1"/>
  <c r="J21" i="1"/>
  <c r="I21" i="1" s="1"/>
  <c r="H21" i="1"/>
  <c r="J20" i="1"/>
  <c r="I20" i="1" s="1"/>
  <c r="H20" i="1"/>
  <c r="J19" i="1"/>
  <c r="I19" i="1" s="1"/>
  <c r="H19" i="1"/>
  <c r="J18" i="1"/>
  <c r="I18" i="1" s="1"/>
  <c r="H18" i="1"/>
  <c r="J17" i="1"/>
  <c r="I17" i="1" s="1"/>
  <c r="J16" i="1"/>
  <c r="I16" i="1" s="1"/>
  <c r="H16" i="1"/>
  <c r="J15" i="1" l="1"/>
  <c r="I15" i="1" s="1"/>
  <c r="H15" i="1"/>
  <c r="J14" i="1"/>
  <c r="I14" i="1" s="1"/>
  <c r="H14" i="1"/>
  <c r="J13" i="1"/>
  <c r="I13" i="1" s="1"/>
  <c r="H13" i="1"/>
  <c r="J12" i="1"/>
  <c r="I12" i="1" s="1"/>
  <c r="H12" i="1"/>
  <c r="J9" i="3"/>
  <c r="I9" i="3" l="1"/>
  <c r="J11" i="1"/>
  <c r="I11" i="1" s="1"/>
  <c r="H11" i="1"/>
  <c r="I10" i="1"/>
  <c r="H10" i="1"/>
  <c r="J9" i="1"/>
  <c r="I9" i="1" s="1"/>
  <c r="I23" i="1" s="1"/>
  <c r="H9" i="1"/>
  <c r="H8" i="1"/>
  <c r="J23" i="1" l="1"/>
  <c r="J9" i="2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<sst xmlns="http://schemas.openxmlformats.org/spreadsheetml/2006/main" count="123" uniqueCount="62">
  <si>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</si>
  <si>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</si>
  <si>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</si>
  <si>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</si>
  <si>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</si>
  <si>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</si>
  <si>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</si>
  <si>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</si>
  <si>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</si>
  <si>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</si>
  <si>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</si>
  <si>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</si>
  <si>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</si>
  <si>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</si>
  <si>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</si>
  <si>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</si>
  <si>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</si>
  <si>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</si>
  <si>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</si>
  <si>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</si>
  <si>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</si>
  <si>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</si>
  <si>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</si>
  <si>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</si>
  <si>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</si>
  <si>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หจก.อินแอนด์ออนเซอร์วิส</t>
  </si>
  <si>
    <t>หมายเหตุ เป็นราคาที่รวม VAT</t>
  </si>
  <si>
    <t>บจก.วงศ์เพชร ก่อสร้าง</t>
  </si>
  <si>
    <t>(นายอิศรา อุณหะสูต)</t>
  </si>
  <si>
    <t>นักบัญชี 4</t>
  </si>
  <si>
    <t>หจก. ปิยชาติ คอนสตรัคชั่น</t>
  </si>
  <si>
    <t>(นางสาวศศิธร ยิ่งเชิดสุข)</t>
  </si>
  <si>
    <t>พนักงานสารสนเทศ 2</t>
  </si>
  <si>
    <t>หจก. เอ.เจ. แอสไปร์</t>
  </si>
  <si>
    <t>หจก.ไทยยุดาการช่าง</t>
  </si>
  <si>
    <t>หจก. การประปานานา</t>
  </si>
  <si>
    <t>หจก. ดิลกพัฒนา เอนจิเนียริ่ง</t>
  </si>
  <si>
    <t>งานก่อสร้างวางท่อประปาและงานที่เกี่ยวข้อง งานวางท่อประปาเอกชน โครงการ PLENO สุขุมวิท-บางนา 3 เฟส 2.0 ตำบลบางแก้ว อำเภอบางพลี จังหวัดสมุทรปราการ พื้นที่สำนักงานประปาสาขาสุวรรณภูมิ เลขที่ วธ55-60-67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</si>
  <si>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 พฤกษาวิลล์ 123 บางนา-สุขาภิบาล 2 เฟส 7.0 ตำบลราชาเทวะ อำเภอบางพลี จังหวัดสมุทรปราการ 2. โครงการ ไลโอ บลิสซ์ บางนา-วัดศรีวารีน้อย 3 เฟส 6.0 ตำบลศีรษะจรเข้ใหญ่ อำเภอบางเสาธง จังหวัดสมุทรปราการ พื้นที่สำนักงานประปาสาขาสุวรรณภูมิ เลขที่ วธ55-51-67</t>
  </si>
  <si>
    <t>งานก่อสร้างวางท่อประปาและงานที่เกี่ยวข้อง งานวางท่อประปาเอกชน บริเวณ โครงการ โฉนดเลขที่ 206 ช่วงต้นซอย แขวงลำปลาทิว เขตลาดกระบัง กรุงเทพมหานคร พื้นที่สำนักงานประปาสาขาสุวรรณภูมิ เลขที่ วธ55-59-67</t>
  </si>
  <si>
    <t>งานก่อสร้างวางท่อประปาและงานที่เกี่ยวข้อง งานวางท่อประปาเอกชน โครงการ Centro ลาดกระบัง 3/3 เฟส 3 แขวงลาดกระบัง เขตลาดกระบัง กรุงเทพมหานคร พื้นที่สำนักงานประปาสาขาสุวรรณภูมิ เลขที่ วธ55-52-67</t>
  </si>
  <si>
    <t>งานก่อสร้างวางท่อประปาและงานที่เกี่ยวข้อง งานวางท่อประปาเอกชน โครงการ เศรษฐสิริ บางนา เฟส 1.0 ตำบลบางพลีใหญ่ อำเภอบางพลี จังหวัดสมุทรปราการ พื้นที่สำนักงานประปาสาขาสุวรรณภูมิ เลขที่ วธ55-56-67</t>
  </si>
  <si>
    <t>งานก่อสร้างวางท่อประปาและงานที่เกี่ยวข้อง งานวางท่อประปาเอกชน โครงการ เดอะแพลนท์ บางนา-วงแหวน เฟส 4 ตำบลราชาเทวะ อำเภอบางพลี จังหวัดสมุทรปราการ พื้นที่สำนักงานประปาสาขาสุวรรณภูมิ เลขที่ วธ55-63-67</t>
  </si>
  <si>
    <t>งานก่อสร้างวางท่อประปาและงานที่เกี่ยวข้อง งานวางท่อประปาเอกชน โครงการ CHAIYAPRUEK Bangna Km.13 เฟส 3 ตำบลบางพลีใหญ่ อำเภอบางพลี จังหวัดสมุทรปราการ พื้นที่สำนักงานประปาสาขาสุวรรณภูมิ เลขที่ วธ55-65-67</t>
  </si>
  <si>
    <t>งานก่อสร้างวางท่อประปาและงานที่เกี่ยวข้อง งานวางท่อประปาเอกชน โครงการ โฉนดเลขที่ 177376 ตำบลบางพลีใหญ่ อำเภอบางพลี จังหวัดสมุทรปราการ พื้นที่สำนักงานประปาสาขาสุวรรณภูมิ เลขที่ วธ55-58-67</t>
  </si>
  <si>
    <t xml:space="preserve"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บางนา เฟส 1.1 ตำบลบางโฉลง อำเภอบางพลี จังหวัดสมุทรปราการ พื้นที่สำนักงานประปาสาขาสุวรรณภูมิ เลขที่ วธ55-57-67 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</si>
  <si>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THE CONNECT บางนา-วงแหวน CN56 เฟส 9.0 ตำบลราชาเทวะ อำเภอบางพลี จังหวัดสมุทรปราการ 2. โครงการ โกลเด้น นีโอ 2 บางนา-กิ่งแก้ว เฟส 13.0 ตำบลราชาเทวะ อำเภอบางพลี จังหวัดสมุทรปราการ พื้นที่สำนักงานประปาสาขาสุวรรณภูมิ เลขที่ วธ55-61-67</t>
  </si>
  <si>
    <t>งานก่อสร้างวางท่อประปาและงานที่เกี่ยวข้อง งานวางท่อประปาเอกชน บริเวณโครงการ NANTAWAN Bangna km15 เฟส 2.2 ตำบลบางโฉลง อำเภอบางพลี จังหวัดสมุทรปราการ พื้นที่สำนักงานประปาสาขาสุวรรณภูมิ เลขที่ วธ55-69-67</t>
  </si>
  <si>
    <t>งานก่อสร้างวางท่อประปาและงานที่่เกี่ยวข้อง งานวางท่อประปาเอกชน โครงการ THE CONNECT บางนา-วงแหวน CN56 เฟส 10.0 ตำบลราชาเทวะ อำเภอบางพลี จังหวัดสมุทรปราการ พื้นที่สำนักงานประปาสาขาสุวรรณภูมิ เลขที่ วธ55-70-67</t>
  </si>
  <si>
    <t>งานก่อสร้างวางท่อประปาและงานที่เกี่ยวข้อง งานวางท่อประปาเอกชน โครงการ บริทาเนีย บางนา ศรีวารี เฟส 2.0 ตำบลศีรษะจรเข้ใหญ่ อำเภอบางเสาธง จังหวัดสมุทรปราการ พื้นที่สำนักงานประปาสาขาสุวรรณภูมิ เลขที่ วธ55-66-67</t>
  </si>
  <si>
    <t>งานก่อสร้างวางท่อประปาและงานที่เกี่ยวข้อง งานวางท่อประปาเอกชน บริเวณโครงการ เนอวานา เอเลเมนท์-บางนา เฟส 5.0 ตำบลราชาเทวะ อำเภอบางพลี จังหวัดสมุทรปราการ พื้นที่สำนักงานประปาสาขาสุวรรณภูมิ เลขที่ วธ55-64-67</t>
  </si>
  <si>
    <t>งานก่อสร้างวางท่อประปาและงานที่เกี่ยวข้อง งานวางท่อประปาเอกชน บริเวณโครงการ บ้านกลางเมือง THE EDITION บางนา เฟส 1.0 ตำบลบางแก้ว อำเภอบางพลี จังหวัดสมุทรปราการ พื้นที่สำนักงานประปาสาขาสุวรรณภูมิ เลขที่ วธ55-68-67</t>
  </si>
  <si>
    <t>วันที่ 1 มีนาคม 2567</t>
  </si>
  <si>
    <t>สรุปผลการดำเนินการจัดซื้อจัดจ้างในรอบเดือน กุมภาพันธ์ พ.ศ.2567</t>
  </si>
  <si>
    <t>หจก. อินแอนด์ออนเซอร์วิส</t>
  </si>
  <si>
    <t>บจก. พิเชษฐ์ยิ่งเจริญการช่าง</t>
  </si>
  <si>
    <t>หจก.สุวัฒนาคอนสตรัคชั่น</t>
  </si>
  <si>
    <t>บจก.ดีดีเอส. เอ็นจิเนียริ่ง</t>
  </si>
  <si>
    <t>หจก.ยมนี ก่อสร้าง</t>
  </si>
  <si>
    <t>บจก.ปุณยนุช อินเท็นซ</t>
  </si>
  <si>
    <t>หจก.ชลณัฏฐ์ การช่าง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</si>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</sst>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view="pageBreakPreview" topLeftCell="C1" zoomScaleSheetLayoutView="100" workbookViewId="0">
      <pane ySplit="7" topLeftCell="A8" activePane="bottomLeft" state="frozen"/>
      <selection pane="bottomLeft" activeCell="L26" sqref="L26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66" t="s">
        <v>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36" x14ac:dyDescent="0.5500000000000000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6" x14ac:dyDescent="0.55000000000000004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36" x14ac:dyDescent="0.55000000000000004">
      <c r="A4" s="68" t="s">
        <v>11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s="30" customFormat="1" ht="35.25" customHeight="1" x14ac:dyDescent="0.2">
      <c r="A5" s="69" t="s">
        <v>1</v>
      </c>
      <c r="B5" s="69" t="s">
        <v>5</v>
      </c>
      <c r="C5" s="70" t="s">
        <v>21</v>
      </c>
      <c r="D5" s="71" t="s">
        <v>15</v>
      </c>
      <c r="E5" s="69" t="s">
        <v>6</v>
      </c>
      <c r="F5" s="69" t="s">
        <v>7</v>
      </c>
      <c r="G5" s="69"/>
      <c r="H5" s="69" t="s">
        <v>8</v>
      </c>
      <c r="I5" s="69"/>
      <c r="J5" s="69"/>
      <c r="K5" s="69" t="s">
        <v>9</v>
      </c>
      <c r="L5" s="69" t="s">
        <v>61</v>
      </c>
      <c r="M5" s="29"/>
      <c r="N5" s="29"/>
      <c r="O5" s="29"/>
    </row>
    <row r="6" spans="1:15" s="30" customFormat="1" ht="30.75" customHeight="1" x14ac:dyDescent="0.2">
      <c r="A6" s="69"/>
      <c r="B6" s="69"/>
      <c r="C6" s="70"/>
      <c r="D6" s="71"/>
      <c r="E6" s="69"/>
      <c r="F6" s="59" t="s">
        <v>3</v>
      </c>
      <c r="G6" s="61" t="s">
        <v>16</v>
      </c>
      <c r="H6" s="59" t="s">
        <v>4</v>
      </c>
      <c r="I6" s="64" t="s">
        <v>19</v>
      </c>
      <c r="J6" s="64" t="s">
        <v>17</v>
      </c>
      <c r="K6" s="69"/>
      <c r="L6" s="69"/>
      <c r="M6" s="29"/>
      <c r="N6" s="29"/>
      <c r="O6" s="29"/>
    </row>
    <row r="7" spans="1:15" s="30" customFormat="1" ht="90" customHeight="1" x14ac:dyDescent="0.2">
      <c r="A7" s="69"/>
      <c r="B7" s="69"/>
      <c r="C7" s="70"/>
      <c r="D7" s="71"/>
      <c r="E7" s="69"/>
      <c r="F7" s="60"/>
      <c r="G7" s="62"/>
      <c r="H7" s="63"/>
      <c r="I7" s="65"/>
      <c r="J7" s="65"/>
      <c r="K7" s="69"/>
      <c r="L7" s="69"/>
      <c r="M7" s="29"/>
      <c r="N7" s="29"/>
      <c r="O7" s="29"/>
    </row>
    <row r="8" spans="1:15" s="31" customFormat="1" ht="295.5" customHeight="1" x14ac:dyDescent="0.2">
      <c r="A8" s="13">
        <v>1</v>
      </c>
      <c r="B8" s="14" t="s">
        <v>38</v>
      </c>
      <c r="C8" s="15">
        <v>319655.14</v>
      </c>
      <c r="D8" s="15">
        <v>342031</v>
      </c>
      <c r="E8" s="13" t="s">
        <v>12</v>
      </c>
      <c r="F8" s="50" t="s">
        <v>54</v>
      </c>
      <c r="G8" s="15">
        <v>331342</v>
      </c>
      <c r="H8" s="45" t="str">
        <f t="shared" ref="H8:H22" si="0">F8</f>
        <v>หจก. อินแอนด์ออนเซอร์วิส</v>
      </c>
      <c r="I8" s="15">
        <f>ROUND((J8*100)/107,2)</f>
        <v>309665.42</v>
      </c>
      <c r="J8" s="15">
        <f>G8</f>
        <v>331342</v>
      </c>
      <c r="K8" s="13" t="s">
        <v>10</v>
      </c>
      <c r="L8" s="26"/>
    </row>
    <row r="9" spans="1:15" s="31" customFormat="1" ht="178.5" customHeight="1" x14ac:dyDescent="0.2">
      <c r="A9" s="13">
        <v>2</v>
      </c>
      <c r="B9" s="14" t="s">
        <v>37</v>
      </c>
      <c r="C9" s="15">
        <v>382358.88</v>
      </c>
      <c r="D9" s="15">
        <v>409124</v>
      </c>
      <c r="E9" s="13" t="s">
        <v>12</v>
      </c>
      <c r="F9" s="50" t="s">
        <v>56</v>
      </c>
      <c r="G9" s="15">
        <v>396585</v>
      </c>
      <c r="H9" s="43" t="str">
        <f t="shared" si="0"/>
        <v>หจก.สุวัฒนาคอนสตรัคชั่น</v>
      </c>
      <c r="I9" s="15">
        <f t="shared" ref="I9:I19" si="1">ROUND((J9*100)/107,2)</f>
        <v>370640.19</v>
      </c>
      <c r="J9" s="15">
        <f t="shared" ref="J9:J21" si="2">G9</f>
        <v>396585</v>
      </c>
      <c r="K9" s="13" t="s">
        <v>10</v>
      </c>
      <c r="L9" s="26"/>
    </row>
    <row r="10" spans="1:15" s="31" customFormat="1" ht="180" customHeight="1" x14ac:dyDescent="0.2">
      <c r="A10" s="13">
        <v>3</v>
      </c>
      <c r="B10" s="14" t="s">
        <v>39</v>
      </c>
      <c r="C10" s="15">
        <v>132401.87</v>
      </c>
      <c r="D10" s="15">
        <v>141670</v>
      </c>
      <c r="E10" s="13" t="s">
        <v>12</v>
      </c>
      <c r="F10" s="50" t="s">
        <v>33</v>
      </c>
      <c r="G10" s="15">
        <v>137379</v>
      </c>
      <c r="H10" s="42" t="str">
        <f t="shared" si="0"/>
        <v>หจก. เอ.เจ. แอสไปร์</v>
      </c>
      <c r="I10" s="15">
        <f t="shared" si="1"/>
        <v>128391.59</v>
      </c>
      <c r="J10" s="15">
        <f>G10</f>
        <v>137379</v>
      </c>
      <c r="K10" s="13" t="s">
        <v>10</v>
      </c>
      <c r="L10" s="26"/>
    </row>
    <row r="11" spans="1:15" s="31" customFormat="1" ht="184.5" customHeight="1" x14ac:dyDescent="0.2">
      <c r="A11" s="13">
        <v>4</v>
      </c>
      <c r="B11" s="14" t="s">
        <v>40</v>
      </c>
      <c r="C11" s="15">
        <v>338094.39</v>
      </c>
      <c r="D11" s="15">
        <v>361761</v>
      </c>
      <c r="E11" s="13" t="s">
        <v>12</v>
      </c>
      <c r="F11" s="50" t="s">
        <v>57</v>
      </c>
      <c r="G11" s="15">
        <v>350557</v>
      </c>
      <c r="H11" s="44" t="str">
        <f t="shared" si="0"/>
        <v>บจก.ดีดีเอส. เอ็นจิเนียริ่ง</v>
      </c>
      <c r="I11" s="15">
        <f>ROUND((J11*100)/107,2)</f>
        <v>327623.36</v>
      </c>
      <c r="J11" s="15">
        <f t="shared" si="2"/>
        <v>350557</v>
      </c>
      <c r="K11" s="13" t="s">
        <v>10</v>
      </c>
      <c r="L11" s="26"/>
    </row>
    <row r="12" spans="1:15" s="31" customFormat="1" ht="199.5" customHeight="1" x14ac:dyDescent="0.2">
      <c r="A12" s="13">
        <v>5</v>
      </c>
      <c r="B12" s="14" t="s">
        <v>41</v>
      </c>
      <c r="C12" s="15">
        <v>417360.75</v>
      </c>
      <c r="D12" s="15">
        <v>446576</v>
      </c>
      <c r="E12" s="13" t="s">
        <v>12</v>
      </c>
      <c r="F12" s="50" t="s">
        <v>58</v>
      </c>
      <c r="G12" s="15">
        <v>433108</v>
      </c>
      <c r="H12" s="46" t="str">
        <f t="shared" si="0"/>
        <v>หจก.ยมนี ก่อสร้าง</v>
      </c>
      <c r="I12" s="15">
        <f>ROUND((J12*100)/107,2)</f>
        <v>404773.83</v>
      </c>
      <c r="J12" s="15">
        <f t="shared" si="2"/>
        <v>433108</v>
      </c>
      <c r="K12" s="13" t="s">
        <v>10</v>
      </c>
      <c r="L12" s="26"/>
    </row>
    <row r="13" spans="1:15" s="31" customFormat="1" ht="199.5" customHeight="1" x14ac:dyDescent="0.2">
      <c r="A13" s="13">
        <v>6</v>
      </c>
      <c r="B13" s="14" t="s">
        <v>42</v>
      </c>
      <c r="C13" s="15">
        <v>134713.07999999999</v>
      </c>
      <c r="D13" s="15">
        <v>144143</v>
      </c>
      <c r="E13" s="13" t="s">
        <v>12</v>
      </c>
      <c r="F13" s="50" t="s">
        <v>59</v>
      </c>
      <c r="G13" s="15">
        <v>139719</v>
      </c>
      <c r="H13" s="46" t="str">
        <f t="shared" si="0"/>
        <v>บจก.ปุณยนุช อินเท็นซ</v>
      </c>
      <c r="I13" s="15">
        <f>ROUND((J13*100)/107,2)</f>
        <v>130578.5</v>
      </c>
      <c r="J13" s="15">
        <f t="shared" si="2"/>
        <v>139719</v>
      </c>
      <c r="K13" s="13" t="s">
        <v>10</v>
      </c>
      <c r="L13" s="26"/>
    </row>
    <row r="14" spans="1:15" s="31" customFormat="1" ht="199.5" customHeight="1" x14ac:dyDescent="0.2">
      <c r="A14" s="13">
        <v>7</v>
      </c>
      <c r="B14" s="14" t="s">
        <v>43</v>
      </c>
      <c r="C14" s="15">
        <v>264496.26</v>
      </c>
      <c r="D14" s="15">
        <v>283011</v>
      </c>
      <c r="E14" s="13" t="s">
        <v>12</v>
      </c>
      <c r="F14" s="50" t="s">
        <v>34</v>
      </c>
      <c r="G14" s="15">
        <v>274225</v>
      </c>
      <c r="H14" s="46" t="str">
        <f t="shared" si="0"/>
        <v>หจก.ไทยยุดาการช่าง</v>
      </c>
      <c r="I14" s="15">
        <f t="shared" si="1"/>
        <v>256285.05</v>
      </c>
      <c r="J14" s="15">
        <f t="shared" si="2"/>
        <v>274225</v>
      </c>
      <c r="K14" s="13" t="s">
        <v>10</v>
      </c>
      <c r="L14" s="26"/>
    </row>
    <row r="15" spans="1:15" s="31" customFormat="1" ht="168" customHeight="1" x14ac:dyDescent="0.2">
      <c r="A15" s="13">
        <v>8</v>
      </c>
      <c r="B15" s="14" t="s">
        <v>44</v>
      </c>
      <c r="C15" s="15">
        <v>169078.5</v>
      </c>
      <c r="D15" s="15">
        <v>180914</v>
      </c>
      <c r="E15" s="13" t="s">
        <v>12</v>
      </c>
      <c r="F15" s="50" t="s">
        <v>55</v>
      </c>
      <c r="G15" s="15">
        <v>175358</v>
      </c>
      <c r="H15" s="46" t="str">
        <f t="shared" si="0"/>
        <v>บจก. พิเชษฐ์ยิ่งเจริญการช่าง</v>
      </c>
      <c r="I15" s="15">
        <f t="shared" si="1"/>
        <v>163885.98000000001</v>
      </c>
      <c r="J15" s="15">
        <f t="shared" si="2"/>
        <v>175358</v>
      </c>
      <c r="K15" s="13" t="s">
        <v>10</v>
      </c>
      <c r="L15" s="26"/>
    </row>
    <row r="16" spans="1:15" s="31" customFormat="1" ht="209.25" customHeight="1" x14ac:dyDescent="0.2">
      <c r="A16" s="13">
        <v>9</v>
      </c>
      <c r="B16" s="14" t="s">
        <v>45</v>
      </c>
      <c r="C16" s="15">
        <v>251011.21</v>
      </c>
      <c r="D16" s="15">
        <v>268582</v>
      </c>
      <c r="E16" s="13" t="s">
        <v>12</v>
      </c>
      <c r="F16" s="50" t="s">
        <v>35</v>
      </c>
      <c r="G16" s="15">
        <v>260459</v>
      </c>
      <c r="H16" s="47" t="str">
        <f t="shared" si="0"/>
        <v>หจก. การประปานานา</v>
      </c>
      <c r="I16" s="15">
        <f t="shared" si="1"/>
        <v>243419.63</v>
      </c>
      <c r="J16" s="15">
        <f t="shared" si="2"/>
        <v>260459</v>
      </c>
      <c r="K16" s="13" t="s">
        <v>10</v>
      </c>
      <c r="L16" s="26"/>
    </row>
    <row r="17" spans="1:15" s="31" customFormat="1" ht="288" customHeight="1" x14ac:dyDescent="0.2">
      <c r="A17" s="13">
        <v>10</v>
      </c>
      <c r="B17" s="14" t="s">
        <v>46</v>
      </c>
      <c r="C17" s="15">
        <v>209869.16</v>
      </c>
      <c r="D17" s="15">
        <v>224560</v>
      </c>
      <c r="E17" s="13" t="s">
        <v>12</v>
      </c>
      <c r="F17" s="50" t="s">
        <v>60</v>
      </c>
      <c r="G17" s="15">
        <v>217545</v>
      </c>
      <c r="H17" s="48" t="str">
        <f>F17</f>
        <v>หจก.ชลณัฏฐ์ การช่าง</v>
      </c>
      <c r="I17" s="15">
        <f t="shared" si="1"/>
        <v>203313.08</v>
      </c>
      <c r="J17" s="15">
        <f t="shared" si="2"/>
        <v>217545</v>
      </c>
      <c r="K17" s="13" t="s">
        <v>10</v>
      </c>
      <c r="L17" s="26"/>
    </row>
    <row r="18" spans="1:15" s="31" customFormat="1" ht="201.75" customHeight="1" x14ac:dyDescent="0.2">
      <c r="A18" s="13">
        <v>11</v>
      </c>
      <c r="B18" s="14" t="s">
        <v>47</v>
      </c>
      <c r="C18" s="15">
        <v>355285.98</v>
      </c>
      <c r="D18" s="15">
        <v>380156</v>
      </c>
      <c r="E18" s="13" t="s">
        <v>12</v>
      </c>
      <c r="F18" s="50" t="s">
        <v>30</v>
      </c>
      <c r="G18" s="15">
        <v>368492</v>
      </c>
      <c r="H18" s="48" t="str">
        <f t="shared" si="0"/>
        <v>หจก. ปิยชาติ คอนสตรัคชั่น</v>
      </c>
      <c r="I18" s="15">
        <f t="shared" si="1"/>
        <v>344385.05</v>
      </c>
      <c r="J18" s="15">
        <f t="shared" si="2"/>
        <v>368492</v>
      </c>
      <c r="K18" s="13" t="s">
        <v>10</v>
      </c>
      <c r="L18" s="26"/>
    </row>
    <row r="19" spans="1:15" s="31" customFormat="1" ht="203.25" customHeight="1" x14ac:dyDescent="0.2">
      <c r="A19" s="13">
        <v>12</v>
      </c>
      <c r="B19" s="14" t="s">
        <v>48</v>
      </c>
      <c r="C19" s="15">
        <v>95861.68</v>
      </c>
      <c r="D19" s="15">
        <v>102572</v>
      </c>
      <c r="E19" s="13" t="s">
        <v>12</v>
      </c>
      <c r="F19" s="50" t="s">
        <v>25</v>
      </c>
      <c r="G19" s="15">
        <v>99334</v>
      </c>
      <c r="H19" s="47" t="str">
        <f t="shared" si="0"/>
        <v>หจก.อินแอนด์ออนเซอร์วิส</v>
      </c>
      <c r="I19" s="15">
        <f t="shared" si="1"/>
        <v>92835.51</v>
      </c>
      <c r="J19" s="15">
        <f t="shared" si="2"/>
        <v>99334</v>
      </c>
      <c r="K19" s="13" t="s">
        <v>10</v>
      </c>
      <c r="L19" s="26"/>
    </row>
    <row r="20" spans="1:15" s="31" customFormat="1" ht="154.5" customHeight="1" x14ac:dyDescent="0.2">
      <c r="A20" s="13">
        <v>13</v>
      </c>
      <c r="B20" s="14" t="s">
        <v>49</v>
      </c>
      <c r="C20" s="15">
        <v>164276.64000000001</v>
      </c>
      <c r="D20" s="15">
        <v>175776</v>
      </c>
      <c r="E20" s="13" t="s">
        <v>12</v>
      </c>
      <c r="F20" s="50" t="s">
        <v>27</v>
      </c>
      <c r="G20" s="15">
        <v>170343</v>
      </c>
      <c r="H20" s="47" t="str">
        <f t="shared" si="0"/>
        <v>บจก.วงศ์เพชร ก่อสร้าง</v>
      </c>
      <c r="I20" s="15">
        <f>ROUND((J20*100)/107,2)</f>
        <v>159199.07</v>
      </c>
      <c r="J20" s="15">
        <f t="shared" si="2"/>
        <v>170343</v>
      </c>
      <c r="K20" s="13" t="s">
        <v>10</v>
      </c>
      <c r="L20" s="26"/>
    </row>
    <row r="21" spans="1:15" s="31" customFormat="1" ht="214.5" customHeight="1" x14ac:dyDescent="0.2">
      <c r="A21" s="13">
        <v>14</v>
      </c>
      <c r="B21" s="14" t="s">
        <v>50</v>
      </c>
      <c r="C21" s="15">
        <v>208924.3</v>
      </c>
      <c r="D21" s="15">
        <v>223549</v>
      </c>
      <c r="E21" s="13" t="s">
        <v>12</v>
      </c>
      <c r="F21" s="50" t="s">
        <v>36</v>
      </c>
      <c r="G21" s="15">
        <v>216786</v>
      </c>
      <c r="H21" s="47" t="str">
        <f t="shared" si="0"/>
        <v>หจก. ดิลกพัฒนา เอนจิเนียริ่ง</v>
      </c>
      <c r="I21" s="15">
        <f>ROUND((J21*100)/107,2)</f>
        <v>202603.74</v>
      </c>
      <c r="J21" s="15">
        <f t="shared" si="2"/>
        <v>216786</v>
      </c>
      <c r="K21" s="13" t="s">
        <v>10</v>
      </c>
      <c r="L21" s="26"/>
    </row>
    <row r="22" spans="1:15" s="31" customFormat="1" ht="209.25" customHeight="1" x14ac:dyDescent="0.2">
      <c r="A22" s="13">
        <v>15</v>
      </c>
      <c r="B22" s="14" t="s">
        <v>51</v>
      </c>
      <c r="C22" s="15">
        <v>274058.88</v>
      </c>
      <c r="D22" s="15">
        <v>293243</v>
      </c>
      <c r="E22" s="13" t="s">
        <v>12</v>
      </c>
      <c r="F22" s="50" t="s">
        <v>59</v>
      </c>
      <c r="G22" s="15">
        <v>283970</v>
      </c>
      <c r="H22" s="47" t="str">
        <f t="shared" si="0"/>
        <v>บจก.ปุณยนุช อินเท็นซ</v>
      </c>
      <c r="I22" s="15">
        <f>ROUND((J22*100)/107,2)</f>
        <v>265392.52</v>
      </c>
      <c r="J22" s="15">
        <f>G22</f>
        <v>283970</v>
      </c>
      <c r="K22" s="13" t="s">
        <v>10</v>
      </c>
      <c r="L22" s="26"/>
    </row>
    <row r="23" spans="1:15" ht="35.25" customHeight="1" x14ac:dyDescent="0.55000000000000004">
      <c r="A23" s="17"/>
      <c r="B23" s="18"/>
      <c r="C23" s="58">
        <f>SUM(C8:C22)</f>
        <v>3717446.72</v>
      </c>
      <c r="D23" s="58"/>
      <c r="E23" s="17"/>
      <c r="F23" s="12"/>
      <c r="G23" s="58"/>
      <c r="H23" s="12"/>
      <c r="I23" s="21">
        <f>SUM(I8:I22)</f>
        <v>3602992.52</v>
      </c>
      <c r="J23" s="21">
        <f>SUM(J8:J22)</f>
        <v>3855202</v>
      </c>
      <c r="K23" s="39"/>
      <c r="L23" s="49"/>
    </row>
    <row r="24" spans="1:15" ht="39" customHeight="1" x14ac:dyDescent="0.55000000000000004">
      <c r="A24" s="17"/>
      <c r="B24" s="12" t="s">
        <v>26</v>
      </c>
      <c r="C24" s="23"/>
      <c r="D24" s="19"/>
      <c r="E24" s="17"/>
      <c r="F24" s="12"/>
      <c r="G24" s="20"/>
      <c r="H24" s="12"/>
      <c r="I24" s="12"/>
      <c r="J24" s="21"/>
      <c r="K24" s="39"/>
      <c r="L24" s="49"/>
    </row>
    <row r="25" spans="1:15" ht="17.25" customHeight="1" x14ac:dyDescent="0.55000000000000004">
      <c r="A25" s="17"/>
      <c r="B25" s="18"/>
      <c r="C25" s="23"/>
      <c r="D25" s="25"/>
      <c r="E25" s="17"/>
      <c r="F25" s="12"/>
      <c r="G25" s="20"/>
      <c r="H25" s="12"/>
      <c r="I25" s="12"/>
      <c r="J25" s="24"/>
      <c r="K25" s="12"/>
      <c r="L25" s="22"/>
    </row>
    <row r="26" spans="1:15" ht="36" x14ac:dyDescent="0.55000000000000004">
      <c r="A26" s="17"/>
      <c r="B26" s="12"/>
      <c r="C26" s="17" t="s">
        <v>13</v>
      </c>
      <c r="D26" s="25"/>
      <c r="E26" s="17"/>
      <c r="F26" s="12"/>
      <c r="G26" s="20"/>
      <c r="H26" s="12"/>
      <c r="I26" s="12"/>
      <c r="J26" s="24"/>
      <c r="K26" s="12"/>
      <c r="L26" s="22"/>
    </row>
    <row r="27" spans="1:15" ht="51.75" customHeight="1" x14ac:dyDescent="0.55000000000000004">
      <c r="A27" s="17"/>
      <c r="B27" s="12"/>
      <c r="C27" s="12"/>
      <c r="D27" s="25"/>
      <c r="E27" s="17"/>
      <c r="F27" s="12"/>
      <c r="G27" s="20"/>
      <c r="H27" s="12"/>
      <c r="I27" s="12"/>
      <c r="J27" s="24"/>
      <c r="K27" s="12"/>
      <c r="L27" s="22"/>
    </row>
    <row r="28" spans="1:15" s="57" customFormat="1" ht="39" customHeight="1" x14ac:dyDescent="0.2">
      <c r="A28" s="51"/>
      <c r="B28" s="52"/>
      <c r="C28" s="51" t="s">
        <v>31</v>
      </c>
      <c r="D28" s="53"/>
      <c r="E28" s="51"/>
      <c r="F28" s="52"/>
      <c r="G28" s="54"/>
      <c r="H28" s="52"/>
      <c r="I28" s="52"/>
      <c r="J28" s="55"/>
      <c r="K28" s="52"/>
      <c r="L28" s="22"/>
      <c r="M28" s="56"/>
      <c r="N28" s="56"/>
      <c r="O28" s="56"/>
    </row>
    <row r="29" spans="1:15" s="57" customFormat="1" ht="39" customHeight="1" x14ac:dyDescent="0.2">
      <c r="A29" s="51"/>
      <c r="B29" s="52"/>
      <c r="C29" s="51" t="s">
        <v>32</v>
      </c>
      <c r="D29" s="53"/>
      <c r="E29" s="51"/>
      <c r="F29" s="52"/>
      <c r="G29" s="54"/>
      <c r="H29" s="52"/>
      <c r="I29" s="52"/>
      <c r="J29" s="55"/>
      <c r="K29" s="52"/>
      <c r="L29" s="22"/>
      <c r="M29" s="56"/>
      <c r="N29" s="56"/>
      <c r="O29" s="56"/>
    </row>
    <row r="30" spans="1:15" s="57" customFormat="1" ht="39" customHeight="1" x14ac:dyDescent="0.2">
      <c r="A30" s="51"/>
      <c r="B30" s="52"/>
      <c r="C30" s="51" t="s">
        <v>24</v>
      </c>
      <c r="D30" s="53"/>
      <c r="E30" s="51"/>
      <c r="F30" s="52"/>
      <c r="G30" s="54"/>
      <c r="H30" s="52"/>
      <c r="I30" s="52"/>
      <c r="J30" s="55"/>
      <c r="K30" s="52"/>
      <c r="L30" s="22"/>
      <c r="M30" s="56"/>
      <c r="N30" s="56"/>
      <c r="O30" s="56"/>
    </row>
    <row r="34" spans="5:15" x14ac:dyDescent="0.45">
      <c r="E34" s="27"/>
      <c r="G34" s="35"/>
      <c r="I34" s="34"/>
      <c r="J34" s="27"/>
      <c r="L34" s="27"/>
      <c r="M34" s="28"/>
      <c r="N34" s="28"/>
      <c r="O34" s="28"/>
    </row>
    <row r="35" spans="5:15" x14ac:dyDescent="0.45">
      <c r="E35" s="27"/>
      <c r="G35" s="35"/>
      <c r="I35" s="34"/>
      <c r="J35" s="27"/>
      <c r="L35" s="27"/>
      <c r="M35" s="28"/>
      <c r="N35" s="28"/>
      <c r="O35" s="28"/>
    </row>
    <row r="36" spans="5:15" x14ac:dyDescent="0.45">
      <c r="E36" s="27"/>
      <c r="G36" s="35"/>
      <c r="I36" s="34"/>
      <c r="J36" s="27"/>
      <c r="L36" s="27"/>
      <c r="M36" s="28"/>
      <c r="N36" s="28"/>
      <c r="O36" s="28"/>
    </row>
    <row r="37" spans="5:15" x14ac:dyDescent="0.45">
      <c r="E37" s="35"/>
      <c r="G37" s="34"/>
      <c r="J37" s="27"/>
      <c r="K37" s="28"/>
      <c r="L37" s="28"/>
      <c r="M37" s="28"/>
      <c r="N37" s="28"/>
      <c r="O37" s="28"/>
    </row>
    <row r="38" spans="5:15" x14ac:dyDescent="0.45">
      <c r="E38" s="35"/>
      <c r="G38" s="34"/>
      <c r="J38" s="27"/>
      <c r="K38" s="28"/>
      <c r="L38" s="28"/>
      <c r="M38" s="28"/>
      <c r="N38" s="28"/>
      <c r="O38" s="28"/>
    </row>
    <row r="39" spans="5:15" x14ac:dyDescent="0.45">
      <c r="E39" s="35"/>
      <c r="G39" s="27"/>
      <c r="H39" s="28"/>
      <c r="I39" s="28"/>
      <c r="J39" s="28"/>
      <c r="K39" s="28"/>
      <c r="L39" s="28"/>
      <c r="M39" s="28"/>
      <c r="N39" s="28"/>
      <c r="O39" s="28"/>
    </row>
    <row r="40" spans="5:15" x14ac:dyDescent="0.45">
      <c r="E40" s="35"/>
      <c r="G40" s="27"/>
      <c r="H40" s="28"/>
      <c r="I40" s="28"/>
      <c r="J40" s="28"/>
      <c r="K40" s="28"/>
      <c r="L40" s="28"/>
      <c r="M40" s="28"/>
      <c r="N40" s="28"/>
      <c r="O40" s="28"/>
    </row>
    <row r="41" spans="5:15" x14ac:dyDescent="0.45">
      <c r="E41" s="35"/>
      <c r="G41" s="27"/>
      <c r="H41" s="28"/>
      <c r="I41" s="28"/>
      <c r="J41" s="28"/>
      <c r="K41" s="28"/>
      <c r="L41" s="28"/>
      <c r="M41" s="28"/>
      <c r="N41" s="28"/>
      <c r="O41" s="28"/>
    </row>
    <row r="42" spans="5:15" x14ac:dyDescent="0.45">
      <c r="E42" s="35"/>
      <c r="G42" s="27"/>
      <c r="H42" s="28"/>
      <c r="I42" s="28"/>
      <c r="J42" s="28"/>
      <c r="K42" s="28"/>
      <c r="L42" s="28"/>
      <c r="M42" s="28"/>
      <c r="N42" s="28"/>
      <c r="O42" s="28"/>
    </row>
    <row r="43" spans="5:15" x14ac:dyDescent="0.45">
      <c r="G43" s="34"/>
      <c r="J43" s="27"/>
      <c r="K43" s="28"/>
      <c r="L43" s="28"/>
      <c r="M43" s="28"/>
      <c r="N43" s="28"/>
      <c r="O43" s="28"/>
    </row>
    <row r="44" spans="5:15" x14ac:dyDescent="0.45">
      <c r="G44" s="34"/>
      <c r="J44" s="27"/>
      <c r="K44" s="28"/>
      <c r="L44" s="28"/>
      <c r="M44" s="28"/>
      <c r="N44" s="28"/>
      <c r="O44" s="28"/>
    </row>
    <row r="45" spans="5:15" x14ac:dyDescent="0.45">
      <c r="G45" s="34"/>
      <c r="J45" s="27"/>
      <c r="K45" s="28"/>
      <c r="L45" s="28"/>
      <c r="M45" s="28"/>
      <c r="N45" s="28"/>
      <c r="O45" s="28"/>
    </row>
    <row r="46" spans="5:15" x14ac:dyDescent="0.45">
      <c r="G46" s="35"/>
      <c r="I46" s="34"/>
      <c r="J46" s="27"/>
      <c r="L46" s="27"/>
      <c r="M46" s="28"/>
      <c r="N46" s="28"/>
      <c r="O46" s="28"/>
    </row>
    <row r="47" spans="5:15" x14ac:dyDescent="0.45">
      <c r="G47" s="35"/>
      <c r="I47" s="34"/>
      <c r="J47" s="27"/>
      <c r="L47" s="27"/>
      <c r="M47" s="28"/>
      <c r="N47" s="28"/>
      <c r="O47" s="28"/>
    </row>
    <row r="48" spans="5:15" x14ac:dyDescent="0.45">
      <c r="G48" s="35"/>
      <c r="I48" s="34"/>
      <c r="J48" s="27"/>
      <c r="L48" s="27"/>
      <c r="M48" s="28"/>
      <c r="N48" s="28"/>
      <c r="O48" s="28"/>
    </row>
    <row r="49" spans="7:15" x14ac:dyDescent="0.45">
      <c r="G49" s="35"/>
      <c r="I49" s="34"/>
      <c r="J49" s="27"/>
      <c r="L49" s="27"/>
      <c r="M49" s="28"/>
      <c r="N49" s="28"/>
      <c r="O49" s="28"/>
    </row>
  </sheetData>
  <mergeCells count="18">
    <mergeCell ref="I6:I7"/>
    <mergeCell ref="L5:L7"/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view="pageBreakPreview" zoomScale="60" workbookViewId="0">
      <pane ySplit="7" topLeftCell="A8" activePane="bottomLeft" state="frozen"/>
      <selection pane="bottomLeft" activeCell="A4" sqref="A4:L4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6" t="str">
        <f>'เฉพาะเจาะจง '!A1:L1</f>
        <v>สรุปผลการดำเนินการจัดซื้อจัดจ้างในรอบเดือน กุมภาพันธ์ พ.ศ.2567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36" x14ac:dyDescent="0.55000000000000004">
      <c r="A2" s="66" t="str">
        <f>'เฉพาะเจาะจง '!A2:L2</f>
        <v>สำนักงานประปาสาขาสุวรรณภูมิ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6" x14ac:dyDescent="0.55000000000000004">
      <c r="A3" s="67" t="str">
        <f>'เฉพาะเจาะจง '!A3:L3</f>
        <v>วันที่ 1 มีนาคม 2567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36" x14ac:dyDescent="0.55000000000000004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s="9" customFormat="1" ht="42" customHeight="1" x14ac:dyDescent="0.2">
      <c r="A5" s="69" t="s">
        <v>1</v>
      </c>
      <c r="B5" s="69" t="s">
        <v>5</v>
      </c>
      <c r="C5" s="70" t="s">
        <v>14</v>
      </c>
      <c r="D5" s="70" t="s">
        <v>15</v>
      </c>
      <c r="E5" s="69" t="s">
        <v>6</v>
      </c>
      <c r="F5" s="69" t="s">
        <v>7</v>
      </c>
      <c r="G5" s="69"/>
      <c r="H5" s="69" t="s">
        <v>8</v>
      </c>
      <c r="I5" s="69"/>
      <c r="J5" s="69"/>
      <c r="K5" s="69" t="s">
        <v>9</v>
      </c>
      <c r="L5" s="69" t="s">
        <v>2</v>
      </c>
      <c r="M5" s="8"/>
      <c r="N5" s="8"/>
      <c r="O5" s="8"/>
    </row>
    <row r="6" spans="1:15" s="9" customFormat="1" ht="21" customHeight="1" x14ac:dyDescent="0.2">
      <c r="A6" s="69"/>
      <c r="B6" s="69"/>
      <c r="C6" s="70"/>
      <c r="D6" s="70"/>
      <c r="E6" s="69"/>
      <c r="F6" s="59" t="s">
        <v>3</v>
      </c>
      <c r="G6" s="61" t="s">
        <v>16</v>
      </c>
      <c r="H6" s="59" t="s">
        <v>4</v>
      </c>
      <c r="I6" s="64" t="s">
        <v>19</v>
      </c>
      <c r="J6" s="64" t="s">
        <v>17</v>
      </c>
      <c r="K6" s="69"/>
      <c r="L6" s="69"/>
      <c r="M6" s="8"/>
      <c r="N6" s="8"/>
      <c r="O6" s="8"/>
    </row>
    <row r="7" spans="1:15" s="9" customFormat="1" ht="99" customHeight="1" x14ac:dyDescent="0.2">
      <c r="A7" s="69"/>
      <c r="B7" s="69"/>
      <c r="C7" s="70"/>
      <c r="D7" s="70"/>
      <c r="E7" s="69"/>
      <c r="F7" s="60"/>
      <c r="G7" s="62"/>
      <c r="H7" s="63"/>
      <c r="I7" s="65"/>
      <c r="J7" s="65"/>
      <c r="K7" s="69"/>
      <c r="L7" s="69"/>
      <c r="M7" s="8"/>
      <c r="N7" s="8"/>
      <c r="O7" s="8"/>
    </row>
    <row r="8" spans="1:15" s="10" customFormat="1" ht="176.25" customHeight="1" x14ac:dyDescent="0.2">
      <c r="A8" s="13"/>
      <c r="B8" s="14"/>
      <c r="C8" s="15"/>
      <c r="D8" s="15"/>
      <c r="E8" s="46"/>
      <c r="F8" s="46"/>
      <c r="G8" s="15"/>
      <c r="H8" s="46"/>
      <c r="I8" s="15"/>
      <c r="J8" s="15"/>
      <c r="K8" s="13"/>
      <c r="L8" s="26"/>
    </row>
    <row r="9" spans="1:15" s="10" customFormat="1" ht="48.75" customHeight="1" x14ac:dyDescent="0.2">
      <c r="A9" s="39"/>
      <c r="B9" s="18"/>
      <c r="C9" s="19"/>
      <c r="D9" s="19"/>
      <c r="E9" s="40"/>
      <c r="F9" s="40"/>
      <c r="G9" s="19"/>
      <c r="H9" s="40"/>
      <c r="I9" s="21">
        <f>ROUNDDOWN(SUM(I8:I8),2)</f>
        <v>0</v>
      </c>
      <c r="J9" s="21">
        <f>SUM(J8:J8)</f>
        <v>0</v>
      </c>
      <c r="K9" s="40"/>
      <c r="L9" s="41"/>
    </row>
    <row r="10" spans="1:15" s="3" customFormat="1" ht="36" x14ac:dyDescent="0.55000000000000004">
      <c r="A10" s="17"/>
      <c r="B10" s="12" t="s">
        <v>26</v>
      </c>
      <c r="C10" s="23"/>
      <c r="D10" s="19"/>
      <c r="E10" s="17"/>
      <c r="F10" s="12"/>
      <c r="G10" s="20"/>
      <c r="H10" s="12"/>
      <c r="I10" s="12"/>
      <c r="J10" s="24"/>
      <c r="K10" s="12"/>
      <c r="L10" s="22"/>
    </row>
    <row r="11" spans="1:15" s="3" customFormat="1" ht="17.25" customHeight="1" x14ac:dyDescent="0.55000000000000004">
      <c r="A11" s="17"/>
      <c r="B11" s="12"/>
      <c r="C11" s="12"/>
      <c r="D11" s="25"/>
      <c r="E11" s="17"/>
      <c r="F11" s="12"/>
      <c r="G11" s="20"/>
      <c r="H11" s="12"/>
      <c r="I11" s="12"/>
      <c r="K11" s="12"/>
      <c r="L11" s="22"/>
    </row>
    <row r="12" spans="1:15" s="3" customFormat="1" ht="36" x14ac:dyDescent="0.55000000000000004">
      <c r="A12" s="17"/>
      <c r="B12" s="12"/>
      <c r="C12" s="17" t="s">
        <v>13</v>
      </c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57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38.25" customHeight="1" x14ac:dyDescent="0.55000000000000004">
      <c r="A14" s="17"/>
      <c r="B14" s="12"/>
      <c r="C14" s="17" t="s">
        <v>28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8.25" customHeight="1" x14ac:dyDescent="0.55000000000000004">
      <c r="A15" s="17"/>
      <c r="B15" s="12"/>
      <c r="C15" s="17" t="s">
        <v>29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38.25" customHeight="1" x14ac:dyDescent="0.55000000000000004">
      <c r="A16" s="17"/>
      <c r="B16" s="12"/>
      <c r="C16" s="17" t="s">
        <v>24</v>
      </c>
      <c r="D16" s="25"/>
      <c r="E16" s="17"/>
      <c r="F16" s="12"/>
      <c r="G16" s="20"/>
      <c r="H16" s="12"/>
      <c r="I16" s="12"/>
      <c r="J16" s="24"/>
      <c r="K16" s="12"/>
      <c r="L16" s="22"/>
    </row>
    <row r="17" spans="1:12" ht="36" x14ac:dyDescent="0.55000000000000004">
      <c r="A17" s="17"/>
      <c r="B17" s="12"/>
      <c r="C17" s="12"/>
      <c r="D17" s="25"/>
      <c r="E17" s="17"/>
      <c r="F17" s="12"/>
      <c r="G17" s="20"/>
      <c r="H17" s="12"/>
      <c r="I17" s="12"/>
      <c r="J17" s="24"/>
      <c r="K17" s="12"/>
      <c r="L17" s="22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view="pageBreakPreview" zoomScale="40" zoomScaleSheetLayoutView="40" workbookViewId="0">
      <pane ySplit="7" topLeftCell="A8" activePane="bottomLeft" state="frozen"/>
      <selection pane="bottomLeft" activeCell="A8" sqref="A8:XFD8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6.57031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6" t="str">
        <f>'ประกวด '!A1:L1</f>
        <v>สรุปผลการดำเนินการจัดซื้อจัดจ้างในรอบเดือน กุมภาพันธ์ พ.ศ.2567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36" x14ac:dyDescent="0.55000000000000004">
      <c r="A2" s="66" t="str">
        <f>'ประกวด '!A2:L2</f>
        <v>สำนักงานประปาสาขาสุวรรณภูมิ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5" ht="36" x14ac:dyDescent="0.55000000000000004">
      <c r="A3" s="67" t="str">
        <f>'ประกวด '!A3:L3</f>
        <v>วันที่ 1 มีนาคม 2567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36" x14ac:dyDescent="0.55000000000000004">
      <c r="A4" s="68" t="s">
        <v>20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s="9" customFormat="1" ht="42" customHeight="1" x14ac:dyDescent="0.2">
      <c r="A5" s="69" t="s">
        <v>1</v>
      </c>
      <c r="B5" s="69" t="s">
        <v>5</v>
      </c>
      <c r="C5" s="70" t="s">
        <v>14</v>
      </c>
      <c r="D5" s="70" t="s">
        <v>15</v>
      </c>
      <c r="E5" s="69" t="s">
        <v>6</v>
      </c>
      <c r="F5" s="69" t="s">
        <v>7</v>
      </c>
      <c r="G5" s="69"/>
      <c r="H5" s="69" t="s">
        <v>8</v>
      </c>
      <c r="I5" s="69"/>
      <c r="J5" s="69"/>
      <c r="K5" s="69" t="s">
        <v>9</v>
      </c>
      <c r="L5" s="69" t="s">
        <v>2</v>
      </c>
      <c r="M5" s="8"/>
      <c r="N5" s="8"/>
      <c r="O5" s="8"/>
    </row>
    <row r="6" spans="1:15" s="9" customFormat="1" ht="57.75" customHeight="1" x14ac:dyDescent="0.2">
      <c r="A6" s="69"/>
      <c r="B6" s="69"/>
      <c r="C6" s="70"/>
      <c r="D6" s="70"/>
      <c r="E6" s="69"/>
      <c r="F6" s="59" t="s">
        <v>3</v>
      </c>
      <c r="G6" s="61" t="s">
        <v>16</v>
      </c>
      <c r="H6" s="59" t="s">
        <v>4</v>
      </c>
      <c r="I6" s="64" t="s">
        <v>22</v>
      </c>
      <c r="J6" s="64" t="s">
        <v>23</v>
      </c>
      <c r="K6" s="69"/>
      <c r="L6" s="69"/>
      <c r="M6" s="8"/>
      <c r="N6" s="8"/>
      <c r="O6" s="8"/>
    </row>
    <row r="7" spans="1:15" s="9" customFormat="1" ht="81.75" customHeight="1" x14ac:dyDescent="0.2">
      <c r="A7" s="69"/>
      <c r="B7" s="69"/>
      <c r="C7" s="70"/>
      <c r="D7" s="70"/>
      <c r="E7" s="69"/>
      <c r="F7" s="60"/>
      <c r="G7" s="62"/>
      <c r="H7" s="63"/>
      <c r="I7" s="65"/>
      <c r="J7" s="65"/>
      <c r="K7" s="69"/>
      <c r="L7" s="69"/>
      <c r="M7" s="8"/>
      <c r="N7" s="8"/>
      <c r="O7" s="8"/>
    </row>
    <row r="8" spans="1:15" s="11" customFormat="1" ht="195" customHeight="1" x14ac:dyDescent="0.2">
      <c r="A8" s="13"/>
      <c r="B8" s="14"/>
      <c r="C8" s="15"/>
      <c r="D8" s="15"/>
      <c r="E8" s="13"/>
      <c r="F8" s="38"/>
      <c r="G8" s="37"/>
      <c r="H8" s="46"/>
      <c r="I8" s="15"/>
      <c r="J8" s="37"/>
      <c r="K8" s="13"/>
      <c r="L8" s="16"/>
      <c r="M8" s="10"/>
      <c r="N8" s="10"/>
      <c r="O8" s="10"/>
    </row>
    <row r="9" spans="1:15" s="3" customFormat="1" ht="42" x14ac:dyDescent="0.55000000000000004">
      <c r="A9" s="17"/>
      <c r="B9" s="12"/>
      <c r="C9" s="19"/>
      <c r="D9" s="19"/>
      <c r="E9" s="17"/>
      <c r="F9" s="12"/>
      <c r="G9" s="20"/>
      <c r="H9" s="12"/>
      <c r="I9" s="21">
        <f>SUM(I8:I8)</f>
        <v>0</v>
      </c>
      <c r="J9" s="21">
        <f>SUM(J8:J8)</f>
        <v>0</v>
      </c>
      <c r="K9" s="12"/>
      <c r="L9" s="22"/>
    </row>
    <row r="10" spans="1:15" s="3" customFormat="1" ht="36" x14ac:dyDescent="0.55000000000000004">
      <c r="A10" s="17"/>
      <c r="B10" s="12" t="s">
        <v>26</v>
      </c>
      <c r="C10" s="23"/>
      <c r="D10" s="19"/>
      <c r="E10" s="17"/>
      <c r="F10" s="12"/>
      <c r="G10" s="20"/>
      <c r="H10" s="12"/>
      <c r="I10" s="12"/>
      <c r="J10" s="24"/>
      <c r="K10" s="12"/>
      <c r="L10" s="22"/>
    </row>
    <row r="11" spans="1:15" s="3" customFormat="1" ht="6" customHeight="1" x14ac:dyDescent="0.55000000000000004">
      <c r="A11" s="17"/>
      <c r="B11" s="12"/>
      <c r="C11" s="12"/>
      <c r="D11" s="25"/>
      <c r="E11" s="17"/>
      <c r="F11" s="12"/>
      <c r="G11" s="20"/>
      <c r="H11" s="12"/>
      <c r="I11" s="12"/>
      <c r="J11" s="24"/>
      <c r="K11" s="12"/>
      <c r="L11" s="22"/>
    </row>
    <row r="12" spans="1:15" s="3" customFormat="1" ht="36" x14ac:dyDescent="0.55000000000000004">
      <c r="A12" s="17"/>
      <c r="B12" s="12"/>
      <c r="C12" s="17" t="s">
        <v>13</v>
      </c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24.75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30" customHeight="1" x14ac:dyDescent="0.55000000000000004">
      <c r="A14" s="17"/>
      <c r="B14" s="12"/>
      <c r="C14" s="17" t="s">
        <v>28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28.5" customHeight="1" x14ac:dyDescent="0.55000000000000004">
      <c r="A15" s="17"/>
      <c r="B15" s="12"/>
      <c r="C15" s="17" t="s">
        <v>29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ht="28.5" customHeight="1" x14ac:dyDescent="0.55000000000000004">
      <c r="A16" s="17"/>
      <c r="B16" s="12"/>
      <c r="C16" s="17" t="s">
        <v>24</v>
      </c>
      <c r="D16" s="25"/>
      <c r="E16" s="17"/>
      <c r="F16" s="12"/>
      <c r="G16" s="20"/>
      <c r="H16" s="12"/>
      <c r="I16" s="12"/>
      <c r="J16" s="24"/>
      <c r="K16" s="12"/>
      <c r="L16" s="22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2024-03-01T09:06:31Z</cp:lastPrinted>
  <dcterms:created xsi:type="dcterms:W3CDTF">2015-10-28T04:52:24Z</dcterms:created>
  <dcterms:modified xsi:type="dcterms:W3CDTF">2024-03-13T06:40:35Z</dcterms:modified>
</cp:coreProperties>
</file>