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เม.ย.67\"/>
    </mc:Choice>
  </mc:AlternateContent>
  <xr:revisionPtr revIDLastSave="0" documentId="8_{A311A419-FFB4-49D7-B37F-FF466C39DDAC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เฉพาะเจาะจง " sheetId="1" r:id="rId1"/>
    <sheet name="ประกวด " sheetId="2" r:id="rId2"/>
    <sheet name="คัดเลือก " sheetId="3" r:id="rId3"/>
  </sheets>
  <definedNames>
    <definedName name="_xlnm.Print_Area" localSheetId="2">'คัดเลือก '!$A$1:$L$17</definedName>
    <definedName name="_xlnm.Print_Area" localSheetId="0">'เฉพาะเจาะจง '!$A$1:$L$26</definedName>
    <definedName name="_xlnm.Print_Area" localSheetId="1">'ประกวด '!$A$1:$L$16</definedName>
    <definedName name="_xlnm.Print_Titles" localSheetId="2">'คัดเลือก '!$1:$7</definedName>
    <definedName name="_xlnm.Print_Titles" localSheetId="0">'เฉพาะเจาะจง '!$1:$7</definedName>
    <definedName name="_xlnm.Print_Titles" localSheetId="1">'ประกวด '!$1:$7</definedName>
  </definedNames>
  <calcPr calcId="191029"/>
</workbook>
</file>

<file path=xl/calcChain.xml><?xml version="1.0" encoding="utf-8"?>
<calcChain xmlns="http://schemas.openxmlformats.org/spreadsheetml/2006/main">
  <c r="J10" i="3" l="1"/>
  <c r="H9" i="3"/>
  <c r="J9" i="3"/>
  <c r="I9" i="3" s="1"/>
  <c r="J8" i="3"/>
  <c r="I8" i="3" s="1"/>
  <c r="I10" i="3" s="1"/>
  <c r="H8" i="3"/>
  <c r="J8" i="2"/>
  <c r="I8" i="2" s="1"/>
  <c r="H8" i="2"/>
  <c r="C19" i="1" l="1"/>
  <c r="J8" i="1"/>
  <c r="I8" i="1" s="1"/>
  <c r="J10" i="1"/>
  <c r="H17" i="1"/>
  <c r="I9" i="2" l="1"/>
  <c r="J18" i="1" l="1"/>
  <c r="I18" i="1" s="1"/>
  <c r="H18" i="1"/>
  <c r="J17" i="1"/>
  <c r="I17" i="1" s="1"/>
  <c r="J16" i="1"/>
  <c r="I16" i="1" s="1"/>
  <c r="H16" i="1"/>
  <c r="J15" i="1" l="1"/>
  <c r="I15" i="1" s="1"/>
  <c r="H15" i="1"/>
  <c r="J14" i="1"/>
  <c r="I14" i="1" s="1"/>
  <c r="H14" i="1"/>
  <c r="J13" i="1"/>
  <c r="I13" i="1" s="1"/>
  <c r="H13" i="1"/>
  <c r="J12" i="1"/>
  <c r="I12" i="1" s="1"/>
  <c r="H12" i="1"/>
  <c r="J11" i="1" l="1"/>
  <c r="I11" i="1" s="1"/>
  <c r="H11" i="1"/>
  <c r="I10" i="1"/>
  <c r="H10" i="1"/>
  <c r="J9" i="1"/>
  <c r="I9" i="1" s="1"/>
  <c r="H9" i="1"/>
  <c r="H8" i="1"/>
  <c r="I19" i="1" l="1"/>
  <c r="J19" i="1"/>
  <c r="J9" i="2"/>
  <c r="A2" i="2" l="1"/>
  <c r="A3" i="2" l="1"/>
  <c r="A3" i="3" s="1"/>
  <c r="A2" i="3"/>
  <c r="A1" i="2"/>
  <c r="A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ศศิธร ยิ่งเชิดสุข</author>
  </authors>
  <commentList>
    <comment ref="C5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Run tracking
ราคา PR</t>
        </r>
      </text>
    </comment>
    <comment ref="D5" authorId="0" shapeId="0" xr:uid="{00000000-0006-0000-0000-000002000000}">
      <text>
        <r>
          <rPr>
            <b/>
            <sz val="14"/>
            <color indexed="81"/>
            <rFont val="Tahoma"/>
            <family val="2"/>
          </rPr>
          <t>รายงานขอจ้าง
ราคากลาง</t>
        </r>
      </text>
    </comment>
    <comment ref="G6" authorId="0" shapeId="0" xr:uid="{00000000-0006-0000-0000-000003000000}">
      <text>
        <r>
          <rPr>
            <b/>
            <sz val="18"/>
            <color indexed="81"/>
            <rFont val="Tahoma"/>
            <family val="2"/>
          </rPr>
          <t>ราคาที่ออก PO</t>
        </r>
      </text>
    </comment>
  </commentList>
</comments>
</file>

<file path=xl/sharedStrings.xml><?xml version="1.0" encoding="utf-8"?>
<sst xmlns="http://schemas.openxmlformats.org/spreadsheetml/2006/main" count="133" uniqueCount="72">
  <si>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</si>
  <si>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</si>
  <si>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</si>
  <si>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</si>
  <si>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</si>
  <si>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</si>
  <si>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</si>
  <si>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</si>
  <si>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</si>
  <si>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</si>
  <si>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</si>
  <si>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</si>
  <si>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</si>
  <si>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</si>
  <si>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</si>
  <si>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</si>
  <si>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</si>
  <si>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</si>
  <si>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</si>
  <si>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</si>
  <si>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โดยวิธีคัดเลือก</t>
  </si>
  <si>
    <t>วงเงินงบประมาณที่จะซื้อหรือจ้าง 
(ไม่รวมvat)</t>
  </si>
  <si>
    <t>ราคาที่
ตกลงซื้อ/จ้าง(ไม่รวมvat) (บาท)</t>
  </si>
  <si>
    <t>ราคาที่
ตกลงซื้อ/จ้าง(รวมvat) (บาท)</t>
  </si>
  <si>
    <t>สจพ.กธบ.สสสภ.</t>
  </si>
  <si>
    <t>หจก.อินแอนด์ออนเซอร์วิส</t>
  </si>
  <si>
    <t>หมายเหตุ เป็นราคาที่รวม VAT</t>
  </si>
  <si>
    <t>บจก.วงศ์เพชร ก่อสร้าง</t>
  </si>
  <si>
    <t>(นายอิศรา อุณหะสูต)</t>
  </si>
  <si>
    <t>นักบัญชี 4</t>
  </si>
  <si>
    <t>หจก.ยมนี ก่อสร้าง</t>
  </si>
  <si>
    <t>สรุปผลการดำเนินการจัดซื้อจัดจ้างในรอบเดือน เมษายน พ.ศ.2567</t>
  </si>
  <si>
    <t>วันที่ 3 พฤษภาคม 2567</t>
  </si>
  <si>
    <t>งานก่อสร้างวางท่อประปาและงานที่เกี่ยวข้อง งานวางท่อประปาเอกชน โครงการ บริทาเนีย โฮม บางนา กม.17 เฟส 4.0 ตำบลบางโฉลง อำเภอบางพลี จังหวัดสมุทรปราการ พื้นที่สำนักงานประปาสาขาสุวรรณภูมิ</t>
  </si>
  <si>
    <t>เลขที่ 
วธ55-75-67
ลงวันที่ 
2/4/2567</t>
  </si>
  <si>
    <t xml:space="preserve">งานก่อสร้างวางท่อประปาและงานที่เกี่ยวข้อง งานวางท่อประปาเอกชน บริเวณโครงการ Grande Pleno เมกา บางนา เฟส 5.0 ตำบลบางพลีใหญ่ อำเภอบางพลี จังหวัดสมุทรปราการ พื้นที่สำนักงานประปาสาขาสุวรรณภูมิ </t>
  </si>
  <si>
    <t>หจก.สุวัฒนา คอนสตรัคชั่น</t>
  </si>
  <si>
    <t>เลขที่ 
วธ55-74-67
ลงวันที่ 
3/4/2567</t>
  </si>
  <si>
    <t>งานก่อสร้างวางท่อประปาและงานที่เกี่ยวข้อง งานวางท่อประปาเอกชน บริเวณโครงการ ภัสสร บางนา-วงแหวน เฟส 9.0 ตำบลราชาเทวะ อำเภอบางพลี จังหวัดสมุทรปราการ พื้นที่สำนักงานประปาสาขาสุวรรณภูมิ</t>
  </si>
  <si>
    <t>บจก.กัญญาวัฒน์ 2020</t>
  </si>
  <si>
    <t>เลขที่ 
วธ55-76-67
ลงวันที่ 
3/4/2567</t>
  </si>
  <si>
    <t>งานก่อสร้างวางท่อประปาและงานที่เกี่ยวข้อง ด้านลดน้ำสูญเสีย จำนวน 1 งาน รวม 3 เส้นทาง พื้นที่สำนักงานประปาสาขาสุวรรณภูมิ</t>
  </si>
  <si>
    <t>วิธีประกวดราคาอิเล็กทรอนิกส์</t>
  </si>
  <si>
    <t>บจก.ฐานดำรงค์</t>
  </si>
  <si>
    <t>เลขที่ 
ป55-04-67
ลงวันที่ 
4/4/2567</t>
  </si>
  <si>
    <t xml:space="preserve">งานก่อสร้างวางท่อประปาและงานที่เกี่ยวข้อง งานวางท่อประปาเอกชน บริเวณโครงการ สมุทรปราการ 4.0 (sp4.0) ตำบลบ้านระกาศ อำเภอบางบ่อ จังหวัดสมุทรปราการ พื้นที่สำนักงานประปาสาขาสุวรรณภูมิ </t>
  </si>
  <si>
    <t>บจก.เอสดี. วอเตอร์</t>
  </si>
  <si>
    <t>เลขที่ 
วธ55-62-67
ลงวันที่ 
5/4/2567</t>
  </si>
  <si>
    <t>งานก่อสร้างวางท่อประปาและงานที่เกี่ยวข้อง งานวางท่อประปาเอกชน โครงการ เอสทารา ไฮด์ สุวรรณภูมิ เฟส 2 ถนนหลวงแพ่ง แขวงทับยาว เขตลาดกระบัง กรุงเทพมหานคร พื้นที่สำนักงานประปาสาขาสุวรรณภูมิ</t>
  </si>
  <si>
    <t>เลขที่ 
วธ55-79-67
ลงวันที่ 
5/4/2567</t>
  </si>
  <si>
    <t>งานก่อสร้างวางท่อประปาและงานที่เกี่ยวข้อง งานวางท่อประปาเอกชน จำนวน 1 งาน 4 เส้นทาง 1. โครงการ เอ เรน 2 บางนา เฟส 1.2 ตำบลบางพลีใหญ่ อำเภอบางพลี จังหวัดสมุทรปราการ 2. โฉนดเลขที่ 21749 ตำบลราชาเทวะ อำเภอบางพลี จังหวัดสมุทรปราการ 3. โฉนดเลขที่ 48295 ตำบลราชาเทวะ อำเภอบางพลี จังหวัดสมุทรปราการ 4. โฉนดเลขที่ 54886 ตำบลราชาเทวะ อำเภอบางพลี จังหวัดสมุทรปราการ พื้นที่สำนักงานประปาสาขาสุวรรณภูมิ</t>
  </si>
  <si>
    <t>หจก.ปิยชาติ คอนสตรัคชั่น</t>
  </si>
  <si>
    <t>เลขที่ 
วธ55-73-67
ลงวันที่ 
11/4/2567</t>
  </si>
  <si>
    <t>ซื้อที่เปิดขวด จำนวน 1,000 ชิ้น เพื่อใช้ในกิจกรรมต่างๆของสาขา</t>
  </si>
  <si>
    <t>หจก.พีเอ็น คอมเมิร์ซ 2017</t>
  </si>
  <si>
    <t>เลขที่ 
3300064431
ลงวันที่ 
26/4/2567</t>
  </si>
  <si>
    <t>จ้างซ่อมแซมพร้อมเปลี่ยนไส้กรองและสารกรอง เครื่องผลิตน้ำดื่มระบบ RO</t>
  </si>
  <si>
    <t>บจก.อควา แคร์ โซลูชั่น</t>
  </si>
  <si>
    <t>เลขที่ 
3300064436
ลงวันที่ 
26/4/2567</t>
  </si>
  <si>
    <t>งานก่อสร้างวางท่อประปาและงานที่เกี่ยวข้อง งานวางท่อประปาเอกชน โครงการ NANTAWAN Bangna km15 เฟส 3.1 ตำบลบางโฉลง อำเภอบางพลี จังหวัดสมุทรปราการ พื้นที่สำนักงานประปาสาขาสุวรรณภูมิ</t>
  </si>
  <si>
    <t>เลขที่ 
วธ55-80-67
ลงวันที่ 
29/4/2567</t>
  </si>
  <si>
    <t>งานก่อสร้างวางท่อประปาและงานที่เกี่ยวข้อง งานวางท่อประปาเอกชน โครงการ สัมมากร อนาพนา เฟส3.0 แขวงทับยาว เขตลาดกระบัง กรุงเทพมหานคร พื้นที่สำนักงานประปาสาขาสุวรรณภูมิ</t>
  </si>
  <si>
    <t>หจก.เพชรธนพัทธ์ วิศวกรรม</t>
  </si>
  <si>
    <t>เลขที่ 
วธ55-82-67
ลงวันที่ 
29/4/2567</t>
  </si>
  <si>
    <t>งานก่อสร้างวางท่อประปาและงานที่เกี่ยวข้อง ด้านลดน้ำสูญเสีย พื้นที่สำนักงานประปาสาขาสุวรรณภูมิ จำนวน 1 งาน ประกอบด้วย 3 เส้นทาง 1.บริเวณซอยฉลองกรุง 17 (ร่มไทร 2) แขวงลำปลาทิว เขตลาดกระบัง กรุงเทพมหานคร 2.บริเวณซอยคุ้มเกล้า 40 ถนนคุ้มเกล้า แขวงลำปลาทิว เขตลาดกระบัง กรุงเทพมหานคร 3.บริเวณซอยเคหะร่มเกล้า 64 จากถนนเคหะร่มเกล้าถึงทางเข้าสุเหร่าลำนายโส แขวงคลองสองต้นนุ่น เขตลาดกระบัง กรุงเทพมหานคร</t>
  </si>
  <si>
    <t>วิธีคัดเลือก</t>
  </si>
  <si>
    <t>เลขที่ 
ป55-07-67
ลงวันที่ 
30/4/2567</t>
  </si>
  <si>
    <t>งานก่อสร้างวางท่อประปาและงานที่เกี่ยวข้อง ด้านลดน้ำสูญเสีย พื้นที่สำนักงานประปาสาขาสุวรรณภูมิ จำนวน 1 งาน ประกอบด้วย 2 เส้นทาง 1.บริเวณถนนลาดกระบัง จากคลองบัวลอยถึงแยกถนนกิ่งแก้ว แขวงลาดกระบัง เขตลาดกระบัง กรุงเทพมหานคร 2.บริเวณถนนลาดกระบัง จากแยกถนนกิ่งแก้วถึงแยกถนนร่มเกล้า แขวงลาดกระบัง เขตลาดกระบัง กรุงเทพมหานคร</t>
  </si>
  <si>
    <t>เลขที่ 
ป55-08-67
ลงวันที่ 
30/4/2567</t>
  </si>
  <si>
    <t>งานก่อสร้างวางท่อประปาและงานที่เกี่ยวข้อง งานวางท่อประปาเอกชน จำนวน 1 งาน 2 เส้นทาง 1. โครงการเสนา วิลเลจ บางนา กม.29 เฟส 2 ตำบลบางบ่อ อำเภอบางบ่อ จังหวัดสมุทรปราการ 2. เสนา แกรนด์โฮม บางนา กม.29 เฟส 2 ตำบลบางบ่อ อำเภอบางบ่อ จังหวัดสมุทรปราการ  พื้นที่สำนักงานประปาสาขาสุวรรณภูมิ</t>
  </si>
  <si>
    <t>หจก.อานนท์การช่าง</t>
  </si>
  <si>
    <t>เลขที่ 
วธ55-83-67
ลงวันที่ 
30/4/2567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</si>
</sst>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  <font>
      <b/>
      <sz val="16"/>
      <color indexed="81"/>
      <name val="Tahoma"/>
      <family val="2"/>
    </font>
    <font>
      <b/>
      <sz val="18"/>
      <color indexed="81"/>
      <name val="Tahoma"/>
      <family val="2"/>
    </font>
    <font>
      <b/>
      <sz val="14"/>
      <color indexed="81"/>
      <name val="Tahoma"/>
      <family val="2"/>
    </font>
    <font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43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43" fontId="16" fillId="0" borderId="0" xfId="1" applyNumberFormat="1" applyFont="1" applyFill="1" applyBorder="1" applyAlignment="1">
      <alignment vertical="center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view="pageBreakPreview" topLeftCell="C1" zoomScaleSheetLayoutView="100" workbookViewId="0">
      <pane ySplit="7" topLeftCell="A19" activePane="bottomLeft" state="frozen"/>
      <selection pane="bottomLeft" activeCell="H12" sqref="H12"/>
    </sheetView>
  </sheetViews>
  <sheetFormatPr defaultColWidth="9.140625" defaultRowHeight="30.75" x14ac:dyDescent="0.45"/>
  <cols>
    <col min="1" max="1" width="9.5703125" style="32" customWidth="1"/>
    <col min="2" max="2" width="87" style="27" customWidth="1"/>
    <col min="3" max="3" width="30.7109375" style="27" customWidth="1"/>
    <col min="4" max="4" width="28" style="36" customWidth="1"/>
    <col min="5" max="5" width="26.140625" style="32" customWidth="1"/>
    <col min="6" max="6" width="44.85546875" style="27" customWidth="1"/>
    <col min="7" max="7" width="25.85546875" style="33" customWidth="1"/>
    <col min="8" max="8" width="45.42578125" style="27" customWidth="1"/>
    <col min="9" max="9" width="27.85546875" style="27" customWidth="1"/>
    <col min="10" max="10" width="27.85546875" style="35" customWidth="1"/>
    <col min="11" max="11" width="25.140625" style="27" customWidth="1"/>
    <col min="12" max="12" width="36" style="34" customWidth="1"/>
    <col min="13" max="15" width="9.140625" style="27"/>
    <col min="16" max="16384" width="9.140625" style="28"/>
  </cols>
  <sheetData>
    <row r="1" spans="1:15" ht="36" x14ac:dyDescent="0.55000000000000004">
      <c r="A1" s="68" t="s">
        <v>31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5" ht="36" x14ac:dyDescent="0.55000000000000004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5" ht="36" x14ac:dyDescent="0.55000000000000004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5" ht="36" x14ac:dyDescent="0.55000000000000004">
      <c r="A4" s="70" t="s">
        <v>11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5" s="30" customFormat="1" ht="35.25" customHeight="1" x14ac:dyDescent="0.2">
      <c r="A5" s="62" t="s">
        <v>1</v>
      </c>
      <c r="B5" s="62" t="s">
        <v>5</v>
      </c>
      <c r="C5" s="71" t="s">
        <v>21</v>
      </c>
      <c r="D5" s="72" t="s">
        <v>15</v>
      </c>
      <c r="E5" s="62" t="s">
        <v>6</v>
      </c>
      <c r="F5" s="62" t="s">
        <v>7</v>
      </c>
      <c r="G5" s="62"/>
      <c r="H5" s="62" t="s">
        <v>8</v>
      </c>
      <c r="I5" s="62"/>
      <c r="J5" s="62"/>
      <c r="K5" s="62" t="s">
        <v>9</v>
      </c>
      <c r="L5" s="62" t="s">
        <v>2</v>
      </c>
      <c r="M5" s="29"/>
      <c r="N5" s="29"/>
      <c r="O5" s="29"/>
    </row>
    <row r="6" spans="1:15" s="30" customFormat="1" ht="30.75" customHeight="1" x14ac:dyDescent="0.2">
      <c r="A6" s="62"/>
      <c r="B6" s="62"/>
      <c r="C6" s="71"/>
      <c r="D6" s="72"/>
      <c r="E6" s="62"/>
      <c r="F6" s="63" t="s">
        <v>3</v>
      </c>
      <c r="G6" s="65" t="s">
        <v>16</v>
      </c>
      <c r="H6" s="63" t="s">
        <v>4</v>
      </c>
      <c r="I6" s="60" t="s">
        <v>19</v>
      </c>
      <c r="J6" s="60" t="s">
        <v>17</v>
      </c>
      <c r="K6" s="62"/>
      <c r="L6" s="62"/>
      <c r="M6" s="29"/>
      <c r="N6" s="29"/>
      <c r="O6" s="29"/>
    </row>
    <row r="7" spans="1:15" s="30" customFormat="1" ht="90" customHeight="1" x14ac:dyDescent="0.2">
      <c r="A7" s="62"/>
      <c r="B7" s="62"/>
      <c r="C7" s="71"/>
      <c r="D7" s="72"/>
      <c r="E7" s="62"/>
      <c r="F7" s="64"/>
      <c r="G7" s="66"/>
      <c r="H7" s="67"/>
      <c r="I7" s="61"/>
      <c r="J7" s="61"/>
      <c r="K7" s="62"/>
      <c r="L7" s="62"/>
      <c r="M7" s="29"/>
      <c r="N7" s="29"/>
      <c r="O7" s="29"/>
    </row>
    <row r="8" spans="1:15" s="31" customFormat="1" ht="233.25" customHeight="1" x14ac:dyDescent="0.2">
      <c r="A8" s="13">
        <v>1</v>
      </c>
      <c r="B8" s="14" t="s">
        <v>33</v>
      </c>
      <c r="C8" s="15">
        <v>313127.09999999998</v>
      </c>
      <c r="D8" s="15">
        <v>335046</v>
      </c>
      <c r="E8" s="13" t="s">
        <v>12</v>
      </c>
      <c r="F8" s="50" t="s">
        <v>30</v>
      </c>
      <c r="G8" s="15">
        <v>324776</v>
      </c>
      <c r="H8" s="45" t="str">
        <f t="shared" ref="H8:H18" si="0">F8</f>
        <v>หจก.ยมนี ก่อสร้าง</v>
      </c>
      <c r="I8" s="15">
        <f>ROUND((J8*100)/107,2)</f>
        <v>303528.96999999997</v>
      </c>
      <c r="J8" s="15">
        <f>G8</f>
        <v>324776</v>
      </c>
      <c r="K8" s="13" t="s">
        <v>10</v>
      </c>
      <c r="L8" s="26" t="s">
        <v>34</v>
      </c>
    </row>
    <row r="9" spans="1:15" s="31" customFormat="1" ht="178.5" customHeight="1" x14ac:dyDescent="0.2">
      <c r="A9" s="13">
        <v>2</v>
      </c>
      <c r="B9" s="14" t="s">
        <v>35</v>
      </c>
      <c r="C9" s="15">
        <v>268368.21999999997</v>
      </c>
      <c r="D9" s="15">
        <v>287154</v>
      </c>
      <c r="E9" s="13" t="s">
        <v>12</v>
      </c>
      <c r="F9" s="50" t="s">
        <v>36</v>
      </c>
      <c r="G9" s="15">
        <v>278090</v>
      </c>
      <c r="H9" s="43" t="str">
        <f t="shared" si="0"/>
        <v>หจก.สุวัฒนา คอนสตรัคชั่น</v>
      </c>
      <c r="I9" s="15">
        <f t="shared" ref="I9:I18" si="1">ROUND((J9*100)/107,2)</f>
        <v>259897.2</v>
      </c>
      <c r="J9" s="15">
        <f t="shared" ref="J9:J18" si="2">G9</f>
        <v>278090</v>
      </c>
      <c r="K9" s="13" t="s">
        <v>10</v>
      </c>
      <c r="L9" s="26" t="s">
        <v>37</v>
      </c>
    </row>
    <row r="10" spans="1:15" s="31" customFormat="1" ht="180" customHeight="1" x14ac:dyDescent="0.2">
      <c r="A10" s="13">
        <v>3</v>
      </c>
      <c r="B10" s="14" t="s">
        <v>38</v>
      </c>
      <c r="C10" s="15">
        <v>167893.46</v>
      </c>
      <c r="D10" s="15">
        <v>179646</v>
      </c>
      <c r="E10" s="13" t="s">
        <v>12</v>
      </c>
      <c r="F10" s="50" t="s">
        <v>39</v>
      </c>
      <c r="G10" s="15">
        <v>173969</v>
      </c>
      <c r="H10" s="42" t="str">
        <f t="shared" si="0"/>
        <v>บจก.กัญญาวัฒน์ 2020</v>
      </c>
      <c r="I10" s="15">
        <f t="shared" si="1"/>
        <v>162587.85</v>
      </c>
      <c r="J10" s="15">
        <f>G10</f>
        <v>173969</v>
      </c>
      <c r="K10" s="13" t="s">
        <v>10</v>
      </c>
      <c r="L10" s="26" t="s">
        <v>40</v>
      </c>
    </row>
    <row r="11" spans="1:15" s="31" customFormat="1" ht="184.5" customHeight="1" x14ac:dyDescent="0.2">
      <c r="A11" s="13">
        <v>4</v>
      </c>
      <c r="B11" s="14" t="s">
        <v>45</v>
      </c>
      <c r="C11" s="15">
        <v>398565.42</v>
      </c>
      <c r="D11" s="15">
        <v>426465</v>
      </c>
      <c r="E11" s="13" t="s">
        <v>12</v>
      </c>
      <c r="F11" s="50" t="s">
        <v>46</v>
      </c>
      <c r="G11" s="15">
        <v>413611</v>
      </c>
      <c r="H11" s="44" t="str">
        <f t="shared" si="0"/>
        <v>บจก.เอสดี. วอเตอร์</v>
      </c>
      <c r="I11" s="15">
        <f>ROUND((J11*100)/107,2)</f>
        <v>386552.34</v>
      </c>
      <c r="J11" s="15">
        <f t="shared" si="2"/>
        <v>413611</v>
      </c>
      <c r="K11" s="13" t="s">
        <v>10</v>
      </c>
      <c r="L11" s="26" t="s">
        <v>47</v>
      </c>
    </row>
    <row r="12" spans="1:15" s="31" customFormat="1" ht="199.5" customHeight="1" x14ac:dyDescent="0.2">
      <c r="A12" s="13">
        <v>5</v>
      </c>
      <c r="B12" s="14" t="s">
        <v>48</v>
      </c>
      <c r="C12" s="15">
        <v>117124.3</v>
      </c>
      <c r="D12" s="15">
        <v>125323</v>
      </c>
      <c r="E12" s="13" t="s">
        <v>12</v>
      </c>
      <c r="F12" s="50" t="s">
        <v>46</v>
      </c>
      <c r="G12" s="15">
        <v>121540</v>
      </c>
      <c r="H12" s="46" t="str">
        <f t="shared" si="0"/>
        <v>บจก.เอสดี. วอเตอร์</v>
      </c>
      <c r="I12" s="15">
        <f>ROUND((J12*100)/107,2)</f>
        <v>113588.79</v>
      </c>
      <c r="J12" s="15">
        <f t="shared" si="2"/>
        <v>121540</v>
      </c>
      <c r="K12" s="13" t="s">
        <v>10</v>
      </c>
      <c r="L12" s="26" t="s">
        <v>49</v>
      </c>
    </row>
    <row r="13" spans="1:15" s="31" customFormat="1" ht="351.75" customHeight="1" x14ac:dyDescent="0.2">
      <c r="A13" s="13">
        <v>6</v>
      </c>
      <c r="B13" s="14" t="s">
        <v>50</v>
      </c>
      <c r="C13" s="15">
        <v>166226.17000000001</v>
      </c>
      <c r="D13" s="15">
        <v>177862</v>
      </c>
      <c r="E13" s="13" t="s">
        <v>12</v>
      </c>
      <c r="F13" s="50" t="s">
        <v>51</v>
      </c>
      <c r="G13" s="15">
        <v>172387</v>
      </c>
      <c r="H13" s="46" t="str">
        <f t="shared" si="0"/>
        <v>หจก.ปิยชาติ คอนสตรัคชั่น</v>
      </c>
      <c r="I13" s="15">
        <f>ROUND((J13*100)/107,2)</f>
        <v>161109.35</v>
      </c>
      <c r="J13" s="15">
        <f t="shared" si="2"/>
        <v>172387</v>
      </c>
      <c r="K13" s="13" t="s">
        <v>10</v>
      </c>
      <c r="L13" s="26" t="s">
        <v>52</v>
      </c>
    </row>
    <row r="14" spans="1:15" s="31" customFormat="1" ht="199.5" customHeight="1" x14ac:dyDescent="0.2">
      <c r="A14" s="13">
        <v>7</v>
      </c>
      <c r="B14" s="14" t="s">
        <v>53</v>
      </c>
      <c r="C14" s="15">
        <v>25000</v>
      </c>
      <c r="D14" s="15">
        <v>26750</v>
      </c>
      <c r="E14" s="13" t="s">
        <v>12</v>
      </c>
      <c r="F14" s="50" t="s">
        <v>54</v>
      </c>
      <c r="G14" s="15">
        <v>26750</v>
      </c>
      <c r="H14" s="46" t="str">
        <f t="shared" si="0"/>
        <v>หจก.พีเอ็น คอมเมิร์ซ 2017</v>
      </c>
      <c r="I14" s="15">
        <f t="shared" si="1"/>
        <v>25000</v>
      </c>
      <c r="J14" s="15">
        <f t="shared" si="2"/>
        <v>26750</v>
      </c>
      <c r="K14" s="13" t="s">
        <v>10</v>
      </c>
      <c r="L14" s="26" t="s">
        <v>55</v>
      </c>
    </row>
    <row r="15" spans="1:15" s="31" customFormat="1" ht="168" customHeight="1" x14ac:dyDescent="0.2">
      <c r="A15" s="13">
        <v>8</v>
      </c>
      <c r="B15" s="14" t="s">
        <v>56</v>
      </c>
      <c r="C15" s="15">
        <v>23000</v>
      </c>
      <c r="D15" s="15">
        <v>24610</v>
      </c>
      <c r="E15" s="13" t="s">
        <v>12</v>
      </c>
      <c r="F15" s="50" t="s">
        <v>57</v>
      </c>
      <c r="G15" s="15">
        <v>24610</v>
      </c>
      <c r="H15" s="46" t="str">
        <f t="shared" si="0"/>
        <v>บจก.อควา แคร์ โซลูชั่น</v>
      </c>
      <c r="I15" s="15">
        <f t="shared" si="1"/>
        <v>23000</v>
      </c>
      <c r="J15" s="15">
        <f t="shared" si="2"/>
        <v>24610</v>
      </c>
      <c r="K15" s="13" t="s">
        <v>10</v>
      </c>
      <c r="L15" s="26" t="s">
        <v>58</v>
      </c>
    </row>
    <row r="16" spans="1:15" s="31" customFormat="1" ht="209.25" customHeight="1" x14ac:dyDescent="0.2">
      <c r="A16" s="13">
        <v>9</v>
      </c>
      <c r="B16" s="14" t="s">
        <v>59</v>
      </c>
      <c r="C16" s="15">
        <v>341062.62</v>
      </c>
      <c r="D16" s="15">
        <v>364937</v>
      </c>
      <c r="E16" s="13" t="s">
        <v>12</v>
      </c>
      <c r="F16" s="50" t="s">
        <v>25</v>
      </c>
      <c r="G16" s="15">
        <v>353743</v>
      </c>
      <c r="H16" s="47" t="str">
        <f t="shared" si="0"/>
        <v>หจก.อินแอนด์ออนเซอร์วิส</v>
      </c>
      <c r="I16" s="15">
        <f t="shared" si="1"/>
        <v>330600.93</v>
      </c>
      <c r="J16" s="15">
        <f t="shared" si="2"/>
        <v>353743</v>
      </c>
      <c r="K16" s="13" t="s">
        <v>10</v>
      </c>
      <c r="L16" s="26" t="s">
        <v>60</v>
      </c>
    </row>
    <row r="17" spans="1:15" s="31" customFormat="1" ht="233.25" customHeight="1" x14ac:dyDescent="0.2">
      <c r="A17" s="13">
        <v>10</v>
      </c>
      <c r="B17" s="14" t="s">
        <v>61</v>
      </c>
      <c r="C17" s="15">
        <v>266041.12</v>
      </c>
      <c r="D17" s="15">
        <v>284664</v>
      </c>
      <c r="E17" s="13" t="s">
        <v>12</v>
      </c>
      <c r="F17" s="50" t="s">
        <v>62</v>
      </c>
      <c r="G17" s="15">
        <v>276035</v>
      </c>
      <c r="H17" s="48" t="str">
        <f>F17</f>
        <v>หจก.เพชรธนพัทธ์ วิศวกรรม</v>
      </c>
      <c r="I17" s="15">
        <f t="shared" si="1"/>
        <v>257976.64</v>
      </c>
      <c r="J17" s="15">
        <f t="shared" si="2"/>
        <v>276035</v>
      </c>
      <c r="K17" s="13" t="s">
        <v>10</v>
      </c>
      <c r="L17" s="26" t="s">
        <v>63</v>
      </c>
    </row>
    <row r="18" spans="1:15" s="31" customFormat="1" ht="234" customHeight="1" x14ac:dyDescent="0.2">
      <c r="A18" s="13">
        <v>11</v>
      </c>
      <c r="B18" s="14" t="s">
        <v>69</v>
      </c>
      <c r="C18" s="15">
        <v>297500.93</v>
      </c>
      <c r="D18" s="15">
        <v>318326</v>
      </c>
      <c r="E18" s="13" t="s">
        <v>12</v>
      </c>
      <c r="F18" s="50" t="s">
        <v>70</v>
      </c>
      <c r="G18" s="15">
        <v>308375</v>
      </c>
      <c r="H18" s="48" t="str">
        <f t="shared" si="0"/>
        <v>หจก.อานนท์การช่าง</v>
      </c>
      <c r="I18" s="15">
        <f t="shared" si="1"/>
        <v>288200.93</v>
      </c>
      <c r="J18" s="15">
        <f t="shared" si="2"/>
        <v>308375</v>
      </c>
      <c r="K18" s="13" t="s">
        <v>10</v>
      </c>
      <c r="L18" s="26" t="s">
        <v>71</v>
      </c>
    </row>
    <row r="19" spans="1:15" ht="35.25" customHeight="1" x14ac:dyDescent="0.55000000000000004">
      <c r="A19" s="17"/>
      <c r="B19" s="18"/>
      <c r="C19" s="59">
        <f>SUM(C8:C18)</f>
        <v>2383909.3400000003</v>
      </c>
      <c r="D19" s="59"/>
      <c r="E19" s="17"/>
      <c r="F19" s="12"/>
      <c r="G19" s="59"/>
      <c r="H19" s="12"/>
      <c r="I19" s="21">
        <f>SUM(I8:I18)</f>
        <v>2312043</v>
      </c>
      <c r="J19" s="21">
        <f>SUM(J8:J18)</f>
        <v>2473886</v>
      </c>
      <c r="K19" s="39"/>
      <c r="L19" s="49"/>
    </row>
    <row r="20" spans="1:15" ht="39" customHeight="1" x14ac:dyDescent="0.55000000000000004">
      <c r="A20" s="17"/>
      <c r="B20" s="12" t="s">
        <v>26</v>
      </c>
      <c r="C20" s="23"/>
      <c r="D20" s="19"/>
      <c r="E20" s="17"/>
      <c r="F20" s="12"/>
      <c r="G20" s="20"/>
      <c r="H20" s="12"/>
      <c r="I20" s="12"/>
      <c r="J20" s="21"/>
      <c r="K20" s="39"/>
      <c r="L20" s="49"/>
    </row>
    <row r="21" spans="1:15" ht="17.25" customHeight="1" x14ac:dyDescent="0.55000000000000004">
      <c r="A21" s="17"/>
      <c r="B21" s="18"/>
      <c r="C21" s="23"/>
      <c r="D21" s="25"/>
      <c r="E21" s="17"/>
      <c r="F21" s="12"/>
      <c r="G21" s="20"/>
      <c r="H21" s="12"/>
      <c r="I21" s="12"/>
      <c r="J21" s="24"/>
      <c r="K21" s="12"/>
      <c r="L21" s="22"/>
    </row>
    <row r="22" spans="1:15" ht="36" x14ac:dyDescent="0.55000000000000004">
      <c r="A22" s="17"/>
      <c r="B22" s="12"/>
      <c r="C22" s="17" t="s">
        <v>13</v>
      </c>
      <c r="D22" s="25"/>
      <c r="E22" s="17"/>
      <c r="F22" s="12"/>
      <c r="G22" s="20"/>
      <c r="H22" s="12"/>
      <c r="I22" s="12"/>
      <c r="J22" s="24"/>
      <c r="K22" s="12"/>
      <c r="L22" s="22"/>
    </row>
    <row r="23" spans="1:15" ht="51.75" customHeight="1" x14ac:dyDescent="0.55000000000000004">
      <c r="A23" s="17"/>
      <c r="B23" s="12"/>
      <c r="C23" s="12"/>
      <c r="D23" s="25"/>
      <c r="E23" s="17"/>
      <c r="F23" s="12"/>
      <c r="G23" s="20"/>
      <c r="H23" s="12"/>
      <c r="I23" s="12"/>
      <c r="J23" s="24"/>
      <c r="K23" s="12"/>
      <c r="L23" s="22"/>
    </row>
    <row r="24" spans="1:15" s="57" customFormat="1" ht="39" customHeight="1" x14ac:dyDescent="0.2">
      <c r="A24" s="51"/>
      <c r="B24" s="52"/>
      <c r="C24" s="51" t="s">
        <v>28</v>
      </c>
      <c r="D24" s="53"/>
      <c r="E24" s="51"/>
      <c r="F24" s="52"/>
      <c r="G24" s="54"/>
      <c r="H24" s="52"/>
      <c r="I24" s="52"/>
      <c r="J24" s="55"/>
      <c r="K24" s="52"/>
      <c r="L24" s="22"/>
      <c r="M24" s="56"/>
      <c r="N24" s="56"/>
      <c r="O24" s="56"/>
    </row>
    <row r="25" spans="1:15" s="57" customFormat="1" ht="39" customHeight="1" x14ac:dyDescent="0.2">
      <c r="A25" s="51"/>
      <c r="B25" s="52"/>
      <c r="C25" s="51" t="s">
        <v>29</v>
      </c>
      <c r="D25" s="53"/>
      <c r="E25" s="51"/>
      <c r="F25" s="52"/>
      <c r="G25" s="54"/>
      <c r="H25" s="52"/>
      <c r="I25" s="52"/>
      <c r="J25" s="55"/>
      <c r="K25" s="52"/>
      <c r="L25" s="22"/>
      <c r="M25" s="56"/>
      <c r="N25" s="56"/>
      <c r="O25" s="56"/>
    </row>
    <row r="26" spans="1:15" s="57" customFormat="1" ht="39" customHeight="1" x14ac:dyDescent="0.2">
      <c r="A26" s="51"/>
      <c r="B26" s="52"/>
      <c r="C26" s="51" t="s">
        <v>24</v>
      </c>
      <c r="D26" s="53"/>
      <c r="E26" s="51"/>
      <c r="F26" s="52"/>
      <c r="G26" s="54"/>
      <c r="H26" s="52"/>
      <c r="I26" s="52"/>
      <c r="J26" s="55"/>
      <c r="K26" s="52"/>
      <c r="L26" s="22"/>
      <c r="M26" s="56"/>
      <c r="N26" s="56"/>
      <c r="O26" s="56"/>
    </row>
    <row r="30" spans="1:15" x14ac:dyDescent="0.45">
      <c r="E30" s="27"/>
      <c r="G30" s="35"/>
      <c r="I30" s="34"/>
      <c r="J30" s="27"/>
      <c r="L30" s="27"/>
      <c r="M30" s="28"/>
      <c r="N30" s="28"/>
      <c r="O30" s="28"/>
    </row>
    <row r="31" spans="1:15" x14ac:dyDescent="0.45">
      <c r="E31" s="27"/>
      <c r="G31" s="35"/>
      <c r="I31" s="34"/>
      <c r="J31" s="27"/>
      <c r="L31" s="27"/>
      <c r="M31" s="28"/>
      <c r="N31" s="28"/>
      <c r="O31" s="28"/>
    </row>
    <row r="32" spans="1:15" x14ac:dyDescent="0.45">
      <c r="E32" s="27"/>
      <c r="G32" s="35"/>
      <c r="I32" s="34"/>
      <c r="J32" s="27"/>
      <c r="L32" s="27"/>
      <c r="M32" s="28"/>
      <c r="N32" s="28"/>
      <c r="O32" s="28"/>
    </row>
    <row r="33" spans="5:15" x14ac:dyDescent="0.45">
      <c r="E33" s="35"/>
      <c r="G33" s="34"/>
      <c r="J33" s="27"/>
      <c r="K33" s="28"/>
      <c r="L33" s="28"/>
      <c r="M33" s="28"/>
      <c r="N33" s="28"/>
      <c r="O33" s="28"/>
    </row>
    <row r="34" spans="5:15" x14ac:dyDescent="0.45">
      <c r="E34" s="35"/>
      <c r="G34" s="34"/>
      <c r="J34" s="27"/>
      <c r="K34" s="28"/>
      <c r="L34" s="28"/>
      <c r="M34" s="28"/>
      <c r="N34" s="28"/>
      <c r="O34" s="28"/>
    </row>
    <row r="35" spans="5:15" x14ac:dyDescent="0.45">
      <c r="E35" s="35"/>
      <c r="G35" s="27"/>
      <c r="H35" s="28"/>
      <c r="I35" s="28"/>
      <c r="J35" s="28"/>
      <c r="K35" s="28"/>
      <c r="L35" s="28"/>
      <c r="M35" s="28"/>
      <c r="N35" s="28"/>
      <c r="O35" s="28"/>
    </row>
    <row r="36" spans="5:15" x14ac:dyDescent="0.45">
      <c r="E36" s="35"/>
      <c r="G36" s="27"/>
      <c r="H36" s="28"/>
      <c r="I36" s="28"/>
      <c r="J36" s="28"/>
      <c r="K36" s="28"/>
      <c r="L36" s="28"/>
      <c r="M36" s="28"/>
      <c r="N36" s="28"/>
      <c r="O36" s="28"/>
    </row>
    <row r="37" spans="5:15" x14ac:dyDescent="0.45">
      <c r="E37" s="35"/>
      <c r="G37" s="27"/>
      <c r="H37" s="28"/>
      <c r="I37" s="28"/>
      <c r="J37" s="28"/>
      <c r="K37" s="28"/>
      <c r="L37" s="28"/>
      <c r="M37" s="28"/>
      <c r="N37" s="28"/>
      <c r="O37" s="28"/>
    </row>
    <row r="38" spans="5:15" x14ac:dyDescent="0.45">
      <c r="E38" s="35"/>
      <c r="G38" s="27"/>
      <c r="H38" s="28"/>
      <c r="I38" s="28"/>
      <c r="J38" s="28"/>
      <c r="K38" s="28"/>
      <c r="L38" s="28"/>
      <c r="M38" s="28"/>
      <c r="N38" s="28"/>
      <c r="O38" s="28"/>
    </row>
    <row r="39" spans="5:15" x14ac:dyDescent="0.45">
      <c r="G39" s="34"/>
      <c r="J39" s="27"/>
      <c r="K39" s="28"/>
      <c r="L39" s="28"/>
      <c r="M39" s="28"/>
      <c r="N39" s="28"/>
      <c r="O39" s="28"/>
    </row>
    <row r="40" spans="5:15" x14ac:dyDescent="0.45">
      <c r="G40" s="34"/>
      <c r="J40" s="27"/>
      <c r="K40" s="28"/>
      <c r="L40" s="28"/>
      <c r="M40" s="28"/>
      <c r="N40" s="28"/>
      <c r="O40" s="28"/>
    </row>
    <row r="41" spans="5:15" x14ac:dyDescent="0.45">
      <c r="G41" s="34"/>
      <c r="J41" s="27"/>
      <c r="K41" s="28"/>
      <c r="L41" s="28"/>
      <c r="M41" s="28"/>
      <c r="N41" s="28"/>
      <c r="O41" s="28"/>
    </row>
    <row r="42" spans="5:15" x14ac:dyDescent="0.45">
      <c r="G42" s="35"/>
      <c r="I42" s="34"/>
      <c r="J42" s="27"/>
      <c r="L42" s="27"/>
      <c r="M42" s="28"/>
      <c r="N42" s="28"/>
      <c r="O42" s="28"/>
    </row>
    <row r="43" spans="5:15" x14ac:dyDescent="0.45">
      <c r="G43" s="35"/>
      <c r="I43" s="34"/>
      <c r="J43" s="27"/>
      <c r="L43" s="27"/>
      <c r="M43" s="28"/>
      <c r="N43" s="28"/>
      <c r="O43" s="28"/>
    </row>
    <row r="44" spans="5:15" x14ac:dyDescent="0.45">
      <c r="G44" s="35"/>
      <c r="I44" s="34"/>
      <c r="J44" s="27"/>
      <c r="L44" s="27"/>
      <c r="M44" s="28"/>
      <c r="N44" s="28"/>
      <c r="O44" s="28"/>
    </row>
    <row r="45" spans="5:15" x14ac:dyDescent="0.45">
      <c r="G45" s="35"/>
      <c r="I45" s="34"/>
      <c r="J45" s="27"/>
      <c r="L45" s="27"/>
      <c r="M45" s="28"/>
      <c r="N45" s="28"/>
      <c r="O45" s="28"/>
    </row>
  </sheetData>
  <mergeCells count="18"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  <mergeCell ref="F6:F7"/>
    <mergeCell ref="G6:G7"/>
    <mergeCell ref="H6:H7"/>
    <mergeCell ref="J6:J7"/>
  </mergeCells>
  <printOptions horizontalCentered="1"/>
  <pageMargins left="7.8740157480315001E-2" right="0" top="0.196850393700787" bottom="0.196850393700787" header="0.196850393700787" footer="0.196850393700787"/>
  <pageSetup paperSize="9" scale="35" fitToHeight="0" orientation="landscape" r:id="rId1"/>
  <headerFoot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7"/>
  <sheetViews>
    <sheetView view="pageBreakPreview" zoomScale="40" zoomScaleSheetLayoutView="40" workbookViewId="0">
      <pane ySplit="7" topLeftCell="A8" activePane="bottomLeft" state="frozen"/>
      <selection pane="bottomLeft" activeCell="L8" sqref="L8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39.42578125" style="3" customWidth="1"/>
    <col min="7" max="7" width="27.42578125" style="6" customWidth="1"/>
    <col min="8" max="8" width="39.85546875" style="3" customWidth="1"/>
    <col min="9" max="9" width="29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68" t="str">
        <f>'เฉพาะเจาะจง '!A1:L1</f>
        <v>สรุปผลการดำเนินการจัดซื้อจัดจ้างในรอบเดือน เมษายน พ.ศ.2567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5" ht="36" x14ac:dyDescent="0.55000000000000004">
      <c r="A2" s="68" t="str">
        <f>'เฉพาะเจาะจง '!A2:L2</f>
        <v>สำนักงานประปาสาขาสุวรรณภูมิ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5" ht="36" x14ac:dyDescent="0.55000000000000004">
      <c r="A3" s="69" t="str">
        <f>'เฉพาะเจาะจง '!A3:L3</f>
        <v>วันที่ 3 พฤษภาคม 2567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5" ht="36" x14ac:dyDescent="0.55000000000000004">
      <c r="A4" s="70" t="s">
        <v>18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5" s="9" customFormat="1" ht="42" customHeight="1" x14ac:dyDescent="0.2">
      <c r="A5" s="62" t="s">
        <v>1</v>
      </c>
      <c r="B5" s="62" t="s">
        <v>5</v>
      </c>
      <c r="C5" s="71" t="s">
        <v>14</v>
      </c>
      <c r="D5" s="71" t="s">
        <v>15</v>
      </c>
      <c r="E5" s="62" t="s">
        <v>6</v>
      </c>
      <c r="F5" s="62" t="s">
        <v>7</v>
      </c>
      <c r="G5" s="62"/>
      <c r="H5" s="62" t="s">
        <v>8</v>
      </c>
      <c r="I5" s="62"/>
      <c r="J5" s="62"/>
      <c r="K5" s="62" t="s">
        <v>9</v>
      </c>
      <c r="L5" s="62" t="s">
        <v>2</v>
      </c>
      <c r="M5" s="8"/>
      <c r="N5" s="8"/>
      <c r="O5" s="8"/>
    </row>
    <row r="6" spans="1:15" s="9" customFormat="1" ht="21" customHeight="1" x14ac:dyDescent="0.2">
      <c r="A6" s="62"/>
      <c r="B6" s="62"/>
      <c r="C6" s="71"/>
      <c r="D6" s="71"/>
      <c r="E6" s="62"/>
      <c r="F6" s="63" t="s">
        <v>3</v>
      </c>
      <c r="G6" s="65" t="s">
        <v>16</v>
      </c>
      <c r="H6" s="63" t="s">
        <v>4</v>
      </c>
      <c r="I6" s="60" t="s">
        <v>19</v>
      </c>
      <c r="J6" s="60" t="s">
        <v>17</v>
      </c>
      <c r="K6" s="62"/>
      <c r="L6" s="62"/>
      <c r="M6" s="8"/>
      <c r="N6" s="8"/>
      <c r="O6" s="8"/>
    </row>
    <row r="7" spans="1:15" s="9" customFormat="1" ht="99" customHeight="1" x14ac:dyDescent="0.2">
      <c r="A7" s="62"/>
      <c r="B7" s="62"/>
      <c r="C7" s="71"/>
      <c r="D7" s="71"/>
      <c r="E7" s="62"/>
      <c r="F7" s="64"/>
      <c r="G7" s="66"/>
      <c r="H7" s="67"/>
      <c r="I7" s="61"/>
      <c r="J7" s="61"/>
      <c r="K7" s="62"/>
      <c r="L7" s="62"/>
      <c r="M7" s="8"/>
      <c r="N7" s="8"/>
      <c r="O7" s="8"/>
    </row>
    <row r="8" spans="1:15" s="10" customFormat="1" ht="176.25" customHeight="1" x14ac:dyDescent="0.2">
      <c r="A8" s="13">
        <v>1</v>
      </c>
      <c r="B8" s="14" t="s">
        <v>41</v>
      </c>
      <c r="C8" s="15">
        <v>14018691.59</v>
      </c>
      <c r="D8" s="15">
        <v>14360167</v>
      </c>
      <c r="E8" s="46" t="s">
        <v>42</v>
      </c>
      <c r="F8" s="46" t="s">
        <v>43</v>
      </c>
      <c r="G8" s="15">
        <v>9544096</v>
      </c>
      <c r="H8" s="46" t="str">
        <f>F8</f>
        <v>บจก.ฐานดำรงค์</v>
      </c>
      <c r="I8" s="15">
        <f>ROUND((J8*100)/107,2)</f>
        <v>8919715.8900000006</v>
      </c>
      <c r="J8" s="15">
        <f>G8</f>
        <v>9544096</v>
      </c>
      <c r="K8" s="13" t="s">
        <v>10</v>
      </c>
      <c r="L8" s="26" t="s">
        <v>44</v>
      </c>
    </row>
    <row r="9" spans="1:15" s="10" customFormat="1" ht="48.75" customHeight="1" x14ac:dyDescent="0.2">
      <c r="A9" s="39"/>
      <c r="B9" s="18"/>
      <c r="C9" s="19"/>
      <c r="D9" s="19"/>
      <c r="E9" s="40"/>
      <c r="F9" s="40"/>
      <c r="G9" s="19"/>
      <c r="H9" s="40"/>
      <c r="I9" s="21">
        <f>ROUNDDOWN(SUM(I8:I8),2)</f>
        <v>8919715.8900000006</v>
      </c>
      <c r="J9" s="21">
        <f>SUM(J8:J8)</f>
        <v>9544096</v>
      </c>
      <c r="K9" s="40"/>
      <c r="L9" s="41"/>
    </row>
    <row r="10" spans="1:15" s="3" customFormat="1" ht="36" x14ac:dyDescent="0.55000000000000004">
      <c r="A10" s="17"/>
      <c r="B10" s="12" t="s">
        <v>26</v>
      </c>
      <c r="C10" s="23"/>
      <c r="D10" s="19"/>
      <c r="E10" s="17"/>
      <c r="F10" s="12"/>
      <c r="G10" s="20"/>
      <c r="H10" s="12"/>
      <c r="I10" s="12"/>
      <c r="J10" s="24"/>
      <c r="K10" s="12"/>
      <c r="L10" s="22"/>
    </row>
    <row r="11" spans="1:15" s="3" customFormat="1" ht="17.25" customHeight="1" x14ac:dyDescent="0.55000000000000004">
      <c r="A11" s="17"/>
      <c r="B11" s="12"/>
      <c r="C11" s="12"/>
      <c r="D11" s="25"/>
      <c r="E11" s="17"/>
      <c r="F11" s="12"/>
      <c r="G11" s="20"/>
      <c r="H11" s="12"/>
      <c r="I11" s="12"/>
      <c r="K11" s="12"/>
      <c r="L11" s="22"/>
    </row>
    <row r="12" spans="1:15" s="3" customFormat="1" ht="36" x14ac:dyDescent="0.55000000000000004">
      <c r="A12" s="17"/>
      <c r="B12" s="12"/>
      <c r="C12" s="17" t="s">
        <v>13</v>
      </c>
      <c r="D12" s="25"/>
      <c r="E12" s="17"/>
      <c r="F12" s="12"/>
      <c r="G12" s="20"/>
      <c r="H12" s="12"/>
      <c r="I12" s="12"/>
      <c r="J12" s="24"/>
      <c r="K12" s="12"/>
      <c r="L12" s="22"/>
    </row>
    <row r="13" spans="1:15" s="3" customFormat="1" ht="57" customHeight="1" x14ac:dyDescent="0.55000000000000004">
      <c r="A13" s="17"/>
      <c r="B13" s="12"/>
      <c r="C13" s="12"/>
      <c r="D13" s="25"/>
      <c r="E13" s="17"/>
      <c r="F13" s="12"/>
      <c r="G13" s="20"/>
      <c r="H13" s="12"/>
      <c r="I13" s="12"/>
      <c r="J13" s="24"/>
      <c r="K13" s="12"/>
      <c r="L13" s="22"/>
    </row>
    <row r="14" spans="1:15" s="3" customFormat="1" ht="38.25" customHeight="1" x14ac:dyDescent="0.55000000000000004">
      <c r="A14" s="17"/>
      <c r="B14" s="12"/>
      <c r="C14" s="17" t="s">
        <v>28</v>
      </c>
      <c r="D14" s="25"/>
      <c r="E14" s="17"/>
      <c r="F14" s="12"/>
      <c r="G14" s="20"/>
      <c r="H14" s="12"/>
      <c r="I14" s="12"/>
      <c r="J14" s="24"/>
      <c r="K14" s="12"/>
      <c r="L14" s="22"/>
    </row>
    <row r="15" spans="1:15" s="3" customFormat="1" ht="38.25" customHeight="1" x14ac:dyDescent="0.55000000000000004">
      <c r="A15" s="17"/>
      <c r="B15" s="12"/>
      <c r="C15" s="17" t="s">
        <v>29</v>
      </c>
      <c r="D15" s="25"/>
      <c r="E15" s="17"/>
      <c r="F15" s="12"/>
      <c r="G15" s="20"/>
      <c r="H15" s="12"/>
      <c r="I15" s="12"/>
      <c r="J15" s="24"/>
      <c r="K15" s="12"/>
      <c r="L15" s="22"/>
    </row>
    <row r="16" spans="1:15" s="3" customFormat="1" ht="38.25" customHeight="1" x14ac:dyDescent="0.55000000000000004">
      <c r="A16" s="17"/>
      <c r="B16" s="12"/>
      <c r="C16" s="17" t="s">
        <v>24</v>
      </c>
      <c r="D16" s="25"/>
      <c r="E16" s="17"/>
      <c r="F16" s="12"/>
      <c r="G16" s="20"/>
      <c r="H16" s="12"/>
      <c r="I16" s="12"/>
      <c r="J16" s="24"/>
      <c r="K16" s="12"/>
      <c r="L16" s="22"/>
    </row>
    <row r="17" spans="1:12" ht="36" x14ac:dyDescent="0.55000000000000004">
      <c r="A17" s="17"/>
      <c r="B17" s="12"/>
      <c r="C17" s="12"/>
      <c r="D17" s="25"/>
      <c r="E17" s="17"/>
      <c r="F17" s="12"/>
      <c r="G17" s="20"/>
      <c r="H17" s="12"/>
      <c r="I17" s="12"/>
      <c r="J17" s="24"/>
      <c r="K17" s="12"/>
      <c r="L17" s="22"/>
    </row>
  </sheetData>
  <mergeCells count="18"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  <mergeCell ref="I6:I7"/>
    <mergeCell ref="J6:J7"/>
  </mergeCells>
  <printOptions horizontalCentered="1"/>
  <pageMargins left="0.19685039370078741" right="0.19685039370078741" top="0.26" bottom="0.3" header="0.25" footer="0.16"/>
  <pageSetup paperSize="9" scale="37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"/>
  <sheetViews>
    <sheetView view="pageBreakPreview" zoomScale="40" zoomScaleSheetLayoutView="40" workbookViewId="0">
      <pane ySplit="7" topLeftCell="A8" activePane="bottomLeft" state="frozen"/>
      <selection pane="bottomLeft" activeCell="J10" sqref="J10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41" style="3" customWidth="1"/>
    <col min="7" max="7" width="25.85546875" style="6" customWidth="1"/>
    <col min="8" max="8" width="39.85546875" style="3" customWidth="1"/>
    <col min="9" max="9" width="29.140625" style="3" customWidth="1"/>
    <col min="10" max="10" width="27.85546875" style="7" customWidth="1"/>
    <col min="11" max="11" width="25" style="3" customWidth="1"/>
    <col min="12" max="12" width="35.42578125" style="5" customWidth="1"/>
    <col min="13" max="15" width="9.140625" style="3"/>
    <col min="16" max="16384" width="9.140625" style="1"/>
  </cols>
  <sheetData>
    <row r="1" spans="1:15" ht="36" x14ac:dyDescent="0.55000000000000004">
      <c r="A1" s="68" t="str">
        <f>'ประกวด '!A1:L1</f>
        <v>สรุปผลการดำเนินการจัดซื้อจัดจ้างในรอบเดือน เมษายน พ.ศ.2567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5" ht="36" x14ac:dyDescent="0.55000000000000004">
      <c r="A2" s="68" t="str">
        <f>'ประกวด '!A2:L2</f>
        <v>สำนักงานประปาสาขาสุวรรณภูมิ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5" ht="36" x14ac:dyDescent="0.55000000000000004">
      <c r="A3" s="69" t="str">
        <f>'ประกวด '!A3:L3</f>
        <v>วันที่ 3 พฤษภาคม 2567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5" ht="36" x14ac:dyDescent="0.55000000000000004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5" s="9" customFormat="1" ht="42" customHeight="1" x14ac:dyDescent="0.2">
      <c r="A5" s="62" t="s">
        <v>1</v>
      </c>
      <c r="B5" s="62" t="s">
        <v>5</v>
      </c>
      <c r="C5" s="71" t="s">
        <v>14</v>
      </c>
      <c r="D5" s="71" t="s">
        <v>15</v>
      </c>
      <c r="E5" s="62" t="s">
        <v>6</v>
      </c>
      <c r="F5" s="62" t="s">
        <v>7</v>
      </c>
      <c r="G5" s="62"/>
      <c r="H5" s="62" t="s">
        <v>8</v>
      </c>
      <c r="I5" s="62"/>
      <c r="J5" s="62"/>
      <c r="K5" s="62" t="s">
        <v>9</v>
      </c>
      <c r="L5" s="62" t="s">
        <v>2</v>
      </c>
      <c r="M5" s="8"/>
      <c r="N5" s="8"/>
      <c r="O5" s="8"/>
    </row>
    <row r="6" spans="1:15" s="9" customFormat="1" ht="57.75" customHeight="1" x14ac:dyDescent="0.2">
      <c r="A6" s="62"/>
      <c r="B6" s="62"/>
      <c r="C6" s="71"/>
      <c r="D6" s="71"/>
      <c r="E6" s="62"/>
      <c r="F6" s="63" t="s">
        <v>3</v>
      </c>
      <c r="G6" s="65" t="s">
        <v>16</v>
      </c>
      <c r="H6" s="63" t="s">
        <v>4</v>
      </c>
      <c r="I6" s="60" t="s">
        <v>22</v>
      </c>
      <c r="J6" s="60" t="s">
        <v>23</v>
      </c>
      <c r="K6" s="62"/>
      <c r="L6" s="62"/>
      <c r="M6" s="8"/>
      <c r="N6" s="8"/>
      <c r="O6" s="8"/>
    </row>
    <row r="7" spans="1:15" s="9" customFormat="1" ht="81.75" customHeight="1" x14ac:dyDescent="0.2">
      <c r="A7" s="62"/>
      <c r="B7" s="62"/>
      <c r="C7" s="71"/>
      <c r="D7" s="71"/>
      <c r="E7" s="62"/>
      <c r="F7" s="64"/>
      <c r="G7" s="66"/>
      <c r="H7" s="67"/>
      <c r="I7" s="61"/>
      <c r="J7" s="61"/>
      <c r="K7" s="62"/>
      <c r="L7" s="62"/>
      <c r="M7" s="8"/>
      <c r="N7" s="8"/>
      <c r="O7" s="8"/>
    </row>
    <row r="8" spans="1:15" s="11" customFormat="1" ht="408.75" customHeight="1" x14ac:dyDescent="0.2">
      <c r="A8" s="13">
        <v>1</v>
      </c>
      <c r="B8" s="14" t="s">
        <v>64</v>
      </c>
      <c r="C8" s="15">
        <v>7943925.2300000004</v>
      </c>
      <c r="D8" s="15">
        <v>8324666</v>
      </c>
      <c r="E8" s="13" t="s">
        <v>65</v>
      </c>
      <c r="F8" s="38" t="s">
        <v>27</v>
      </c>
      <c r="G8" s="37">
        <v>8029739</v>
      </c>
      <c r="H8" s="46" t="str">
        <f>F8</f>
        <v>บจก.วงศ์เพชร ก่อสร้าง</v>
      </c>
      <c r="I8" s="15">
        <f>ROUND((J8*100)/107,2)</f>
        <v>7504428.9699999997</v>
      </c>
      <c r="J8" s="37">
        <f>G8</f>
        <v>8029739</v>
      </c>
      <c r="K8" s="13" t="s">
        <v>10</v>
      </c>
      <c r="L8" s="16" t="s">
        <v>66</v>
      </c>
      <c r="M8" s="10"/>
      <c r="N8" s="10"/>
      <c r="O8" s="10"/>
    </row>
    <row r="9" spans="1:15" s="11" customFormat="1" ht="408.75" customHeight="1" x14ac:dyDescent="0.2">
      <c r="A9" s="13">
        <v>2</v>
      </c>
      <c r="B9" s="14" t="s">
        <v>67</v>
      </c>
      <c r="C9" s="15">
        <v>9345794.3900000006</v>
      </c>
      <c r="D9" s="15">
        <v>9966441</v>
      </c>
      <c r="E9" s="13" t="s">
        <v>65</v>
      </c>
      <c r="F9" s="58" t="s">
        <v>51</v>
      </c>
      <c r="G9" s="37">
        <v>9535445</v>
      </c>
      <c r="H9" s="58" t="str">
        <f>F9</f>
        <v>หจก.ปิยชาติ คอนสตรัคชั่น</v>
      </c>
      <c r="I9" s="15">
        <f>ROUND((J9*100)/107,2)</f>
        <v>8911630.8399999999</v>
      </c>
      <c r="J9" s="37">
        <f>G9</f>
        <v>9535445</v>
      </c>
      <c r="K9" s="13" t="s">
        <v>10</v>
      </c>
      <c r="L9" s="16" t="s">
        <v>68</v>
      </c>
      <c r="M9" s="10"/>
      <c r="N9" s="10"/>
      <c r="O9" s="10"/>
    </row>
    <row r="10" spans="1:15" s="3" customFormat="1" ht="42" x14ac:dyDescent="0.55000000000000004">
      <c r="A10" s="17"/>
      <c r="B10" s="12"/>
      <c r="C10" s="19"/>
      <c r="D10" s="19"/>
      <c r="E10" s="17"/>
      <c r="F10" s="12"/>
      <c r="G10" s="20"/>
      <c r="H10" s="12"/>
      <c r="I10" s="21">
        <f>SUM(I8:I9)</f>
        <v>16416059.809999999</v>
      </c>
      <c r="J10" s="21">
        <f>SUM(J8:J9)</f>
        <v>17565184</v>
      </c>
      <c r="K10" s="12"/>
      <c r="L10" s="22"/>
    </row>
    <row r="11" spans="1:15" s="3" customFormat="1" ht="36" x14ac:dyDescent="0.55000000000000004">
      <c r="A11" s="17"/>
      <c r="B11" s="12" t="s">
        <v>26</v>
      </c>
      <c r="C11" s="23"/>
      <c r="D11" s="19"/>
      <c r="E11" s="17"/>
      <c r="F11" s="12"/>
      <c r="G11" s="20"/>
      <c r="H11" s="12"/>
      <c r="I11" s="12"/>
      <c r="J11" s="24"/>
      <c r="K11" s="12"/>
      <c r="L11" s="22"/>
    </row>
    <row r="12" spans="1:15" s="3" customFormat="1" ht="6" customHeight="1" x14ac:dyDescent="0.55000000000000004">
      <c r="A12" s="17"/>
      <c r="B12" s="12"/>
      <c r="C12" s="12"/>
      <c r="D12" s="25"/>
      <c r="E12" s="17"/>
      <c r="F12" s="12"/>
      <c r="G12" s="20"/>
      <c r="H12" s="12"/>
      <c r="I12" s="12"/>
      <c r="J12" s="24"/>
      <c r="K12" s="12"/>
      <c r="L12" s="22"/>
    </row>
    <row r="13" spans="1:15" s="3" customFormat="1" ht="36" x14ac:dyDescent="0.55000000000000004">
      <c r="A13" s="17"/>
      <c r="B13" s="12"/>
      <c r="C13" s="17" t="s">
        <v>13</v>
      </c>
      <c r="D13" s="25"/>
      <c r="E13" s="17"/>
      <c r="F13" s="12"/>
      <c r="G13" s="20"/>
      <c r="H13" s="12"/>
      <c r="I13" s="12"/>
      <c r="J13" s="24"/>
      <c r="K13" s="12"/>
      <c r="L13" s="22"/>
    </row>
    <row r="14" spans="1:15" s="3" customFormat="1" ht="24.75" customHeight="1" x14ac:dyDescent="0.55000000000000004">
      <c r="A14" s="17"/>
      <c r="B14" s="12"/>
      <c r="C14" s="12"/>
      <c r="D14" s="25"/>
      <c r="E14" s="17"/>
      <c r="F14" s="12"/>
      <c r="G14" s="20"/>
      <c r="H14" s="12"/>
      <c r="I14" s="12"/>
      <c r="J14" s="24"/>
      <c r="K14" s="12"/>
      <c r="L14" s="22"/>
    </row>
    <row r="15" spans="1:15" s="3" customFormat="1" ht="30" customHeight="1" x14ac:dyDescent="0.55000000000000004">
      <c r="A15" s="17"/>
      <c r="B15" s="12"/>
      <c r="C15" s="17" t="s">
        <v>28</v>
      </c>
      <c r="D15" s="25"/>
      <c r="E15" s="17"/>
      <c r="F15" s="12"/>
      <c r="G15" s="20"/>
      <c r="H15" s="12"/>
      <c r="I15" s="12"/>
      <c r="J15" s="24"/>
      <c r="K15" s="12"/>
      <c r="L15" s="22"/>
    </row>
    <row r="16" spans="1:15" s="3" customFormat="1" ht="28.5" customHeight="1" x14ac:dyDescent="0.55000000000000004">
      <c r="A16" s="17"/>
      <c r="B16" s="12"/>
      <c r="C16" s="17" t="s">
        <v>29</v>
      </c>
      <c r="D16" s="25"/>
      <c r="E16" s="17"/>
      <c r="F16" s="12"/>
      <c r="G16" s="20"/>
      <c r="H16" s="12"/>
      <c r="I16" s="12"/>
      <c r="J16" s="24"/>
      <c r="K16" s="12"/>
      <c r="L16" s="22"/>
    </row>
    <row r="17" spans="1:12" ht="28.5" customHeight="1" x14ac:dyDescent="0.55000000000000004">
      <c r="A17" s="17"/>
      <c r="B17" s="12"/>
      <c r="C17" s="17" t="s">
        <v>24</v>
      </c>
      <c r="D17" s="25"/>
      <c r="E17" s="17"/>
      <c r="F17" s="12"/>
      <c r="G17" s="20"/>
      <c r="H17" s="12"/>
      <c r="I17" s="12"/>
      <c r="J17" s="24"/>
      <c r="K17" s="12"/>
      <c r="L17" s="22"/>
    </row>
  </sheetData>
  <mergeCells count="18"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</mergeCells>
  <pageMargins left="0.59055118110236204" right="0.196850393700787" top="0.44685039399999998" bottom="0.196850393700787" header="0.196850393700787" footer="0.196850393700787"/>
  <pageSetup paperSize="9" scale="3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</vt:lpstr>
      <vt:lpstr>ประกวด </vt:lpstr>
      <vt:lpstr>คัดเลือก </vt:lpstr>
      <vt:lpstr>'คัดเลือก '!Print_Area</vt:lpstr>
      <vt:lpstr>'เฉพาะเจาะจง '!Print_Area</vt:lpstr>
      <vt:lpstr>'ประกวด '!Print_Area</vt:lpstr>
      <vt:lpstr>'คัดเลือก '!Print_Titles</vt:lpstr>
      <vt:lpstr>'เฉพาะเจาะจง '!Print_Titles</vt:lpstr>
      <vt:lpstr>'ประกวด 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2024-05-02T10:05:59Z</cp:lastPrinted>
  <dcterms:created xsi:type="dcterms:W3CDTF">2015-10-28T04:52:24Z</dcterms:created>
  <dcterms:modified xsi:type="dcterms:W3CDTF">2024-09-03T06:58:38Z</dcterms:modified>
</cp:coreProperties>
</file>