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98C61DA2-8D34-43FE-89DA-0469A1C052A6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'!$A$1:$L$19</definedName>
    <definedName name="_xlnm.Print_Area" localSheetId="0">'เฉพาะเจาะจง '!$A$1:$L$21</definedName>
    <definedName name="_xlnm.Print_Area" localSheetId="1">'ประกวด '!$A$1:$L$19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J12" i="3" l="1"/>
  <c r="H8" i="2"/>
  <c r="J8" i="2"/>
  <c r="J13" i="1"/>
  <c r="I13" i="1" s="1"/>
  <c r="H13" i="1"/>
  <c r="H11" i="2"/>
  <c r="J11" i="2"/>
  <c r="I11" i="2" s="1"/>
  <c r="H10" i="2"/>
  <c r="J10" i="2"/>
  <c r="I10" i="2" s="1"/>
  <c r="H11" i="3"/>
  <c r="J11" i="3"/>
  <c r="I11" i="3" s="1"/>
  <c r="H10" i="3"/>
  <c r="I10" i="3"/>
  <c r="J10" i="3"/>
  <c r="H9" i="3"/>
  <c r="J9" i="3"/>
  <c r="I9" i="3" s="1"/>
  <c r="H8" i="3"/>
  <c r="I8" i="3"/>
  <c r="I12" i="3" s="1"/>
  <c r="J8" i="3"/>
  <c r="I8" i="2" l="1"/>
  <c r="J12" i="1"/>
  <c r="I12" i="1" s="1"/>
  <c r="H12" i="1"/>
  <c r="J11" i="1"/>
  <c r="I11" i="1" s="1"/>
  <c r="H11" i="1"/>
  <c r="J10" i="1"/>
  <c r="I10" i="1" s="1"/>
  <c r="H10" i="1"/>
  <c r="J9" i="1"/>
  <c r="I9" i="1" s="1"/>
  <c r="H9" i="1"/>
  <c r="J8" i="1"/>
  <c r="H8" i="1"/>
  <c r="J14" i="1" l="1"/>
  <c r="I8" i="1"/>
  <c r="I14" i="1" s="1"/>
  <c r="J9" i="2" l="1"/>
  <c r="J12" i="2" s="1"/>
  <c r="H9" i="2"/>
  <c r="I9" i="2" l="1"/>
  <c r="I12" i="2" s="1"/>
  <c r="A2" i="2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<sst xmlns="http://schemas.openxmlformats.org/spreadsheetml/2006/main" count="133" uniqueCount="71">
  <si>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</si>
  <si>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</si>
  <si>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</si>
  <si>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</si>
  <si>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</si>
  <si>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</si>
  <si>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</si>
  <si>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</si>
  <si>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</si>
  <si>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</si>
  <si>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</si>
  <si>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</si>
  <si>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</si>
  <si>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</si>
  <si>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</si>
  <si>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</si>
  <si>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</si>
  <si>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</si>
  <si>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</si>
  <si>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</si>
  <si>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</si>
  <si>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</si>
  <si>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วิธีประกวด
ราคาอิเล็กทรอนิกส์</t>
  </si>
  <si>
    <t>ราคาที่
ตกลงซื้อ/จ้าง(ไม่รวมvat) (บาท)</t>
  </si>
  <si>
    <t>ราคาที่
ตกลงซื้อ/จ้าง(รวมvat) (บาท)</t>
  </si>
  <si>
    <t>สจพ.กธบ.สสสภ.</t>
  </si>
  <si>
    <t>หจก.ปิยชาติ คอนสตรัคชั่น</t>
  </si>
  <si>
    <t>หจก.อินแอนด์ออนเซอร์วิส</t>
  </si>
  <si>
    <t>หมายเหตุ เป็นราคาที่รวม VAT</t>
  </si>
  <si>
    <t>หจก.เพชรธนพัทธ์ วิศวกรรม</t>
  </si>
  <si>
    <t>บจก.วงศ์เพชร ก่อสร้าง</t>
  </si>
  <si>
    <t>หจก.สุวัฒนา คอนสตรัคชั่น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</si>
  <si>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บริเวณซอยคุ้มเกล้า 50 จากถนนคุ้มเกล้าถึงคลองสี่ แขวงลำปลาทิว เขตลาดกระบัง กรุงเทพมหานคร พื้นที่สำนักงานประปาสาขาสุวรรณภูมิ</t>
  </si>
  <si>
    <t>วิธีคัดเลือก</t>
  </si>
  <si>
    <t>เลขที่ 
ปป55-04-67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</si>
  <si>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บริเวณซอยพัฒนาชนบท 3 แยก 15 จากถนนพัฒนาชนบท 3 ถึงคลองแม่จัน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</si>
  <si>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ปป55-02-67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</si>
  <si>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บริเวณซอยคุ้มเกล้า 56 จากถนนคุ้มเกล้าถึงคลองลำพุทรา แขวงลำปลาทิว เขตลาดกระบัง กรุงเทพมหานคร พื้นที่สำนักงานประปาสาขาสุวรรณภูมิ</t>
  </si>
  <si>
    <t>เลขที่ 
ปป55-03-67
ลงวันที่ 
16/10/2566</t>
  </si>
  <si>
    <t>งานก่อสร้างวางท่อประปาและงานที่เกี่ยวข้อง เพื่อปรับปรุงกำลังน้ำร่วมสำนักงานเขตลาดกระบัง บริเวณซอยร่มเกล้า 23 จากถนนร่มเกล้า ถึงคลองสามประเวศ ถนนร่มเกล้า แขวงคลองสามประเวศ เขตลาดกระบัง กรุงเทพมหานคร พื้นที่สำนักงานประปาสาขาสุวรรณภูมิ</t>
  </si>
  <si>
    <t>หจก.อานนท์การช่าง</t>
  </si>
  <si>
    <t>เลขที่ 
ปป55-05-67
ลงวันที่ 
16/10/2566</t>
  </si>
  <si>
    <t>บจก.เจริญพาณิชย์การช่าง</t>
  </si>
  <si>
    <t>(นายอิศรา อุณหะสูต)</t>
  </si>
  <si>
    <t>นักบัญชี 4</t>
  </si>
  <si>
    <t>บจก.น่านเหนือ ก่อสร้าง</t>
  </si>
  <si>
    <t>สรุปผลการดำเนินการจัดซื้อจัดจ้างในรอบเดือน ธันวาคม พ.ศ.2566</t>
  </si>
  <si>
    <t>วันที่ 3 มกราคม 2567</t>
  </si>
  <si>
    <t>งานก่อสร้างวางท่อประปาและงานที่เกี่ยวข้อง งานวางท่อประปาเอกชน บริเวณโครงการ แกรนด์ บางกอก บูเลอวาร์ด บางนา เฟส 1.0 ตำบลบางโฉลง อำเภอบางพลี จังหวัดสมุทรปราการ พื้นที่สำนักงานประปาสาขาสุวรรณภูมิ</t>
  </si>
  <si>
    <t>หจก.การประปานานา</t>
  </si>
  <si>
    <t>เลขที่ 
วธ55-29-67
ลงวันที่ 
1/12/2566</t>
  </si>
  <si>
    <t>งานก่อสร้างวางท่อประปาและงานที่เกี่ยวข้อง งานวางท่อประปาเอกชน โครงการ PLENO TOWN ลาดกระบัง-ฉลองกรุง เฟส 4 แขวงลำปลาทิว เขตลาดกระบัง กรุงเทพมหานคร พื้นที่สำนักงานประปาสาขาสุวรรณภูมิ</t>
  </si>
  <si>
    <t>เลขที่ 
วธ55-33-67
ลงวันที่ 
1/12/2566</t>
  </si>
  <si>
    <t>งานก่อสร้างวางท่อประปาและงานที่เกี่ยวข้อง เพื่อปรับปรุงกำลังน้ำ บริเวณโฉนดที่ดิน 30648 ตำบลราชาเทวะ อำเภอบางพลี จังหวัดสมุทรปราการ พื้นที่สำนักงานประปาสาขาสุวรรณภูมิ</t>
  </si>
  <si>
    <t>เลขที่ 
ปป55-06-67
ลงวันที่ 
1/12/2566</t>
  </si>
  <si>
    <t>ซื้ออุปกรณ์คุ้มครองความปลอดภัยส่วนบุคคล (PPE) ของผู้ปฏิบัติงาน (กระบองไฟ, เสื้อสะท้อนแสง, กรวยยาง)</t>
  </si>
  <si>
    <t>บจก.ทีมเซฟตี้เซลส์</t>
  </si>
  <si>
    <t>เลขที่ 
3300062634
ลงวันที่ 
1/12/2566</t>
  </si>
  <si>
    <t>งานก่อสร้างวางท่อประปาและงานที่เกี่ยวข้อง งานวางท่อประปาเอกชน โครงการ เศรษฐสิริ บางนา (บริเวณถนนทางเข้า-ออก)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</si>
  <si>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วธ55-09-67
ลงวันที่ 
8/12/2566</t>
  </si>
  <si>
    <t>งานก่อสร้างวางท่อประปาและงานที่เกี่ยวข้อง งานวางท่อประปาเอกชน โครงการ Nirunville บางนา-ตราด กม. 29 เฟส 2.0 ตำบลบางบ่อ อำเภอบางบ่อ จังหวัดสมุทรปราการ พื้นที่สำนักงานประปาสาขาสุวรรณภูมิ</t>
  </si>
  <si>
    <t>เลขที่ 
วธ55-17-67
ลงวันที่ 
8/12/2566</t>
  </si>
  <si>
    <t>งานก่อสร้างวางท่อประปาและงานที่เกี่ยวข้อง งานวางท่อประปาเอกชน โครงการ THE CONNECT บางนา-วงแหวน CN56 เฟส 8.0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</si>
  <si>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วธ55-34-67
ลงวันที่ 
14/12/2566</t>
  </si>
  <si>
    <t>งานติดตั้งประปา, งานเพิ่ม/ลดขนาดมาตรวัดน้ำ และงานที่เกี่ยวข้อง พื้นที่สำนักงานประปาสาขาสุวรรณภูมิ</t>
  </si>
  <si>
    <t>เลขที่ 
ตม55-01-67
ลงวันที่ 
15/12/2566</t>
  </si>
  <si>
    <t>งานซ่อมท่อประปาแตกรั่ว พร้อมงานที่เกี่ยวข้อง พื้นที่สำนักงานประปาสาขาสุวรรณภูมิ</t>
  </si>
  <si>
    <t>เลขที่ 
ซป55-02-67
ลงวันที่ 
18/12/2566</t>
  </si>
  <si>
    <t>งานก่อสร้างวางท่อประปาและงานที่เกี่ยวข้อง งานวางท่อประปาเอกชน โครงการ สิริ อเวนิว บางนา 3 เฟส 1.0 ตำบลบางบ่อ อำเภอบางบ่อ จังหวัดสมุทรปราการ พื้นที่สำนักงานประปาสาขาสุวรรณภูมิ</t>
  </si>
  <si>
    <t>บจก.พิเชษฐ์ยิ่งเจริญการช่าง</t>
  </si>
  <si>
    <t>เลขที่ 
วธ55-35-67
ลงวันที่ 
25/12/2566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</si>
</sst>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9" fillId="0" borderId="3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4" fontId="7" fillId="0" borderId="3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"/>
  <sheetViews>
    <sheetView view="pageBreakPreview" zoomScale="40" zoomScaleSheetLayoutView="40" workbookViewId="0">
      <pane ySplit="7" topLeftCell="A13" activePane="bottomLeft" state="frozen"/>
      <selection pane="bottomLeft" activeCell="J14" sqref="J14"/>
    </sheetView>
  </sheetViews>
  <sheetFormatPr defaultColWidth="9.140625" defaultRowHeight="30.75" x14ac:dyDescent="0.45"/>
  <cols>
    <col min="1" max="1" width="9.5703125" style="32" customWidth="1"/>
    <col min="2" max="2" width="87" style="27" customWidth="1"/>
    <col min="3" max="3" width="30.7109375" style="27" customWidth="1"/>
    <col min="4" max="4" width="28" style="36" customWidth="1"/>
    <col min="5" max="5" width="26.140625" style="32" customWidth="1"/>
    <col min="6" max="6" width="44.85546875" style="27" customWidth="1"/>
    <col min="7" max="7" width="25.85546875" style="33" customWidth="1"/>
    <col min="8" max="8" width="45.42578125" style="27" customWidth="1"/>
    <col min="9" max="9" width="27.85546875" style="27" customWidth="1"/>
    <col min="10" max="10" width="27.85546875" style="35" customWidth="1"/>
    <col min="11" max="11" width="25.140625" style="27" customWidth="1"/>
    <col min="12" max="12" width="36" style="34" customWidth="1"/>
    <col min="13" max="15" width="9.140625" style="27"/>
    <col min="16" max="16384" width="9.140625" style="28"/>
  </cols>
  <sheetData>
    <row r="1" spans="1:15" ht="36" x14ac:dyDescent="0.55000000000000004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">
        <v>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11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30" customFormat="1" ht="35.25" customHeight="1" x14ac:dyDescent="0.2">
      <c r="A5" s="51" t="s">
        <v>1</v>
      </c>
      <c r="B5" s="51" t="s">
        <v>5</v>
      </c>
      <c r="C5" s="60" t="s">
        <v>21</v>
      </c>
      <c r="D5" s="61" t="s">
        <v>15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  <c r="M5" s="29"/>
      <c r="N5" s="29"/>
      <c r="O5" s="29"/>
    </row>
    <row r="6" spans="1:15" s="30" customFormat="1" ht="30.75" customHeight="1" x14ac:dyDescent="0.2">
      <c r="A6" s="51"/>
      <c r="B6" s="51"/>
      <c r="C6" s="60"/>
      <c r="D6" s="61"/>
      <c r="E6" s="51"/>
      <c r="F6" s="52" t="s">
        <v>3</v>
      </c>
      <c r="G6" s="54" t="s">
        <v>16</v>
      </c>
      <c r="H6" s="52" t="s">
        <v>4</v>
      </c>
      <c r="I6" s="49" t="s">
        <v>19</v>
      </c>
      <c r="J6" s="49" t="s">
        <v>17</v>
      </c>
      <c r="K6" s="51"/>
      <c r="L6" s="51"/>
      <c r="M6" s="29"/>
      <c r="N6" s="29"/>
      <c r="O6" s="29"/>
    </row>
    <row r="7" spans="1:15" s="30" customFormat="1" ht="90" customHeight="1" x14ac:dyDescent="0.2">
      <c r="A7" s="51"/>
      <c r="B7" s="51"/>
      <c r="C7" s="60"/>
      <c r="D7" s="61"/>
      <c r="E7" s="51"/>
      <c r="F7" s="53"/>
      <c r="G7" s="55"/>
      <c r="H7" s="56"/>
      <c r="I7" s="50"/>
      <c r="J7" s="50"/>
      <c r="K7" s="51"/>
      <c r="L7" s="51"/>
      <c r="M7" s="29"/>
      <c r="N7" s="29"/>
      <c r="O7" s="29"/>
    </row>
    <row r="8" spans="1:15" s="31" customFormat="1" ht="175.5" customHeight="1" x14ac:dyDescent="0.2">
      <c r="A8" s="13">
        <v>1</v>
      </c>
      <c r="B8" s="14" t="s">
        <v>48</v>
      </c>
      <c r="C8" s="15">
        <v>374491.59</v>
      </c>
      <c r="D8" s="15">
        <v>400706</v>
      </c>
      <c r="E8" s="13" t="s">
        <v>12</v>
      </c>
      <c r="F8" s="46" t="s">
        <v>49</v>
      </c>
      <c r="G8" s="15">
        <v>388587</v>
      </c>
      <c r="H8" s="46" t="str">
        <f t="shared" ref="H8:H13" si="0">F8</f>
        <v>หจก.การประปานานา</v>
      </c>
      <c r="I8" s="15">
        <f t="shared" ref="I8:I13" si="1">(J8*100)/107</f>
        <v>363165.42056074768</v>
      </c>
      <c r="J8" s="15">
        <f t="shared" ref="J8:J13" si="2">G8</f>
        <v>388587</v>
      </c>
      <c r="K8" s="13" t="s">
        <v>10</v>
      </c>
      <c r="L8" s="26" t="s">
        <v>50</v>
      </c>
    </row>
    <row r="9" spans="1:15" s="31" customFormat="1" ht="178.5" customHeight="1" x14ac:dyDescent="0.2">
      <c r="A9" s="13">
        <v>2</v>
      </c>
      <c r="B9" s="14" t="s">
        <v>51</v>
      </c>
      <c r="C9" s="15">
        <v>401457.01</v>
      </c>
      <c r="D9" s="15">
        <v>429559</v>
      </c>
      <c r="E9" s="13" t="s">
        <v>12</v>
      </c>
      <c r="F9" s="44" t="s">
        <v>40</v>
      </c>
      <c r="G9" s="15">
        <v>416007</v>
      </c>
      <c r="H9" s="44" t="str">
        <f t="shared" si="0"/>
        <v>หจก.อานนท์การช่าง</v>
      </c>
      <c r="I9" s="15">
        <f t="shared" si="1"/>
        <v>388791.58878504671</v>
      </c>
      <c r="J9" s="15">
        <f t="shared" si="2"/>
        <v>416007</v>
      </c>
      <c r="K9" s="13" t="s">
        <v>10</v>
      </c>
      <c r="L9" s="26" t="s">
        <v>52</v>
      </c>
    </row>
    <row r="10" spans="1:15" s="31" customFormat="1" ht="182.25" customHeight="1" x14ac:dyDescent="0.2">
      <c r="A10" s="13">
        <v>3</v>
      </c>
      <c r="B10" s="14" t="s">
        <v>53</v>
      </c>
      <c r="C10" s="15">
        <v>172654.21</v>
      </c>
      <c r="D10" s="15">
        <v>184740</v>
      </c>
      <c r="E10" s="13" t="s">
        <v>12</v>
      </c>
      <c r="F10" s="44" t="s">
        <v>45</v>
      </c>
      <c r="G10" s="15">
        <v>179070</v>
      </c>
      <c r="H10" s="44" t="str">
        <f t="shared" si="0"/>
        <v>บจก.น่านเหนือ ก่อสร้าง</v>
      </c>
      <c r="I10" s="15">
        <f t="shared" si="1"/>
        <v>167355.1401869159</v>
      </c>
      <c r="J10" s="15">
        <f t="shared" si="2"/>
        <v>179070</v>
      </c>
      <c r="K10" s="13" t="s">
        <v>10</v>
      </c>
      <c r="L10" s="26" t="s">
        <v>54</v>
      </c>
    </row>
    <row r="11" spans="1:15" s="31" customFormat="1" ht="211.5" customHeight="1" x14ac:dyDescent="0.2">
      <c r="A11" s="13">
        <v>4</v>
      </c>
      <c r="B11" s="14" t="s">
        <v>55</v>
      </c>
      <c r="C11" s="15">
        <v>28550</v>
      </c>
      <c r="D11" s="15">
        <v>30548.5</v>
      </c>
      <c r="E11" s="13" t="s">
        <v>12</v>
      </c>
      <c r="F11" s="43" t="s">
        <v>56</v>
      </c>
      <c r="G11" s="15">
        <v>30548.5</v>
      </c>
      <c r="H11" s="43" t="str">
        <f t="shared" si="0"/>
        <v>บจก.ทีมเซฟตี้เซลส์</v>
      </c>
      <c r="I11" s="15">
        <f t="shared" si="1"/>
        <v>28550</v>
      </c>
      <c r="J11" s="15">
        <f t="shared" si="2"/>
        <v>30548.5</v>
      </c>
      <c r="K11" s="13" t="s">
        <v>10</v>
      </c>
      <c r="L11" s="26" t="s">
        <v>57</v>
      </c>
    </row>
    <row r="12" spans="1:15" s="31" customFormat="1" ht="198" customHeight="1" x14ac:dyDescent="0.2">
      <c r="A12" s="13">
        <v>5</v>
      </c>
      <c r="B12" s="14" t="s">
        <v>62</v>
      </c>
      <c r="C12" s="15">
        <v>144341.12</v>
      </c>
      <c r="D12" s="15">
        <v>154445</v>
      </c>
      <c r="E12" s="13" t="s">
        <v>12</v>
      </c>
      <c r="F12" s="45" t="s">
        <v>27</v>
      </c>
      <c r="G12" s="15">
        <v>149698</v>
      </c>
      <c r="H12" s="45" t="str">
        <f t="shared" si="0"/>
        <v>หจก.อินแอนด์ออนเซอร์วิส</v>
      </c>
      <c r="I12" s="15">
        <f t="shared" si="1"/>
        <v>139904.67289719626</v>
      </c>
      <c r="J12" s="15">
        <f t="shared" si="2"/>
        <v>149698</v>
      </c>
      <c r="K12" s="13" t="s">
        <v>10</v>
      </c>
      <c r="L12" s="26" t="s">
        <v>63</v>
      </c>
    </row>
    <row r="13" spans="1:15" s="31" customFormat="1" ht="199.5" customHeight="1" x14ac:dyDescent="0.2">
      <c r="A13" s="13">
        <v>6</v>
      </c>
      <c r="B13" s="14" t="s">
        <v>68</v>
      </c>
      <c r="C13" s="15">
        <v>85089.72</v>
      </c>
      <c r="D13" s="15">
        <v>91046</v>
      </c>
      <c r="E13" s="13" t="s">
        <v>12</v>
      </c>
      <c r="F13" s="47" t="s">
        <v>69</v>
      </c>
      <c r="G13" s="15">
        <v>88247</v>
      </c>
      <c r="H13" s="47" t="str">
        <f t="shared" si="0"/>
        <v>บจก.พิเชษฐ์ยิ่งเจริญการช่าง</v>
      </c>
      <c r="I13" s="15">
        <f t="shared" si="1"/>
        <v>82473.831775700935</v>
      </c>
      <c r="J13" s="15">
        <f t="shared" si="2"/>
        <v>88247</v>
      </c>
      <c r="K13" s="13" t="s">
        <v>10</v>
      </c>
      <c r="L13" s="26" t="s">
        <v>70</v>
      </c>
    </row>
    <row r="14" spans="1:15" ht="35.25" customHeight="1" x14ac:dyDescent="0.55000000000000004">
      <c r="A14" s="17"/>
      <c r="B14" s="18"/>
      <c r="C14" s="19"/>
      <c r="D14" s="19"/>
      <c r="E14" s="17"/>
      <c r="F14" s="12"/>
      <c r="G14" s="20"/>
      <c r="H14" s="12"/>
      <c r="I14" s="21">
        <f>SUM(I8:I13)</f>
        <v>1170240.6542056075</v>
      </c>
      <c r="J14" s="21">
        <f>SUM(J8:J13)</f>
        <v>1252157.5</v>
      </c>
      <c r="K14" s="39"/>
      <c r="L14" s="48"/>
    </row>
    <row r="15" spans="1:15" ht="39" customHeight="1" x14ac:dyDescent="0.55000000000000004">
      <c r="A15" s="17"/>
      <c r="B15" s="12" t="s">
        <v>28</v>
      </c>
      <c r="C15" s="23"/>
      <c r="D15" s="19"/>
      <c r="E15" s="17"/>
      <c r="F15" s="12"/>
      <c r="G15" s="20"/>
      <c r="H15" s="12"/>
      <c r="I15" s="12"/>
      <c r="J15" s="21"/>
      <c r="K15" s="39"/>
      <c r="L15" s="48"/>
    </row>
    <row r="16" spans="1:15" ht="17.25" customHeight="1" x14ac:dyDescent="0.55000000000000004">
      <c r="A16" s="17"/>
      <c r="B16" s="18"/>
      <c r="C16" s="23"/>
      <c r="D16" s="25"/>
      <c r="E16" s="17"/>
      <c r="F16" s="12"/>
      <c r="G16" s="20"/>
      <c r="H16" s="12"/>
      <c r="I16" s="12"/>
      <c r="J16" s="24"/>
      <c r="K16" s="12"/>
      <c r="L16" s="22"/>
    </row>
    <row r="17" spans="1:15" ht="36" x14ac:dyDescent="0.55000000000000004">
      <c r="A17" s="17"/>
      <c r="B17" s="12"/>
      <c r="C17" s="17" t="s">
        <v>13</v>
      </c>
      <c r="D17" s="25"/>
      <c r="E17" s="17"/>
      <c r="F17" s="12"/>
      <c r="G17" s="20"/>
      <c r="H17" s="12"/>
      <c r="I17" s="12"/>
      <c r="J17" s="24"/>
      <c r="K17" s="12"/>
      <c r="L17" s="22"/>
    </row>
    <row r="18" spans="1:15" ht="51.75" customHeight="1" x14ac:dyDescent="0.55000000000000004">
      <c r="A18" s="17"/>
      <c r="B18" s="12"/>
      <c r="C18" s="12"/>
      <c r="D18" s="25"/>
      <c r="E18" s="17"/>
      <c r="F18" s="12"/>
      <c r="G18" s="20"/>
      <c r="H18" s="12"/>
      <c r="I18" s="12"/>
      <c r="J18" s="24"/>
      <c r="K18" s="12"/>
      <c r="L18" s="22"/>
    </row>
    <row r="19" spans="1:15" ht="36" customHeight="1" x14ac:dyDescent="0.55000000000000004">
      <c r="A19" s="17"/>
      <c r="B19" s="12"/>
      <c r="C19" s="17" t="s">
        <v>43</v>
      </c>
      <c r="D19" s="25"/>
      <c r="E19" s="17"/>
      <c r="F19" s="12"/>
      <c r="G19" s="20"/>
      <c r="H19" s="12"/>
      <c r="I19" s="12"/>
      <c r="J19" s="24"/>
      <c r="K19" s="12"/>
      <c r="L19" s="22"/>
    </row>
    <row r="20" spans="1:15" ht="36" customHeight="1" x14ac:dyDescent="0.55000000000000004">
      <c r="A20" s="17"/>
      <c r="B20" s="12"/>
      <c r="C20" s="17" t="s">
        <v>44</v>
      </c>
      <c r="D20" s="25"/>
      <c r="E20" s="17"/>
      <c r="F20" s="12"/>
      <c r="G20" s="20"/>
      <c r="H20" s="12"/>
      <c r="I20" s="12"/>
      <c r="J20" s="24"/>
      <c r="K20" s="12"/>
      <c r="L20" s="22"/>
    </row>
    <row r="21" spans="1:15" ht="36" customHeight="1" x14ac:dyDescent="0.55000000000000004">
      <c r="A21" s="17"/>
      <c r="B21" s="12"/>
      <c r="C21" s="17" t="s">
        <v>25</v>
      </c>
      <c r="D21" s="25"/>
      <c r="E21" s="17"/>
      <c r="F21" s="12"/>
      <c r="G21" s="20"/>
      <c r="H21" s="12"/>
      <c r="I21" s="12"/>
      <c r="J21" s="24"/>
      <c r="K21" s="12"/>
      <c r="L21" s="22"/>
    </row>
    <row r="25" spans="1:15" x14ac:dyDescent="0.45">
      <c r="E25" s="27"/>
      <c r="G25" s="35"/>
      <c r="I25" s="34"/>
      <c r="J25" s="27"/>
      <c r="L25" s="27"/>
      <c r="M25" s="28"/>
      <c r="N25" s="28"/>
      <c r="O25" s="28"/>
    </row>
    <row r="26" spans="1:15" x14ac:dyDescent="0.45">
      <c r="E26" s="27"/>
      <c r="G26" s="35"/>
      <c r="I26" s="34"/>
      <c r="J26" s="27"/>
      <c r="L26" s="27"/>
      <c r="M26" s="28"/>
      <c r="N26" s="28"/>
      <c r="O26" s="28"/>
    </row>
    <row r="27" spans="1:15" x14ac:dyDescent="0.45">
      <c r="E27" s="27"/>
      <c r="G27" s="35"/>
      <c r="I27" s="34"/>
      <c r="J27" s="27"/>
      <c r="L27" s="27"/>
      <c r="M27" s="28"/>
      <c r="N27" s="28"/>
      <c r="O27" s="28"/>
    </row>
    <row r="28" spans="1:15" x14ac:dyDescent="0.45">
      <c r="E28" s="35"/>
      <c r="G28" s="34"/>
      <c r="J28" s="27"/>
      <c r="K28" s="28"/>
      <c r="L28" s="28"/>
      <c r="M28" s="28"/>
      <c r="N28" s="28"/>
      <c r="O28" s="28"/>
    </row>
    <row r="29" spans="1:15" x14ac:dyDescent="0.45">
      <c r="E29" s="35"/>
      <c r="G29" s="34"/>
      <c r="J29" s="27"/>
      <c r="K29" s="28"/>
      <c r="L29" s="28"/>
      <c r="M29" s="28"/>
      <c r="N29" s="28"/>
      <c r="O29" s="28"/>
    </row>
    <row r="30" spans="1:15" x14ac:dyDescent="0.45">
      <c r="E30" s="35"/>
      <c r="G30" s="27"/>
      <c r="H30" s="28"/>
      <c r="I30" s="28"/>
      <c r="J30" s="28"/>
      <c r="K30" s="28"/>
      <c r="L30" s="28"/>
      <c r="M30" s="28"/>
      <c r="N30" s="28"/>
      <c r="O30" s="28"/>
    </row>
    <row r="31" spans="1:15" x14ac:dyDescent="0.45">
      <c r="E31" s="35"/>
      <c r="G31" s="27"/>
      <c r="H31" s="28"/>
      <c r="I31" s="28"/>
      <c r="J31" s="28"/>
      <c r="K31" s="28"/>
      <c r="L31" s="28"/>
      <c r="M31" s="28"/>
      <c r="N31" s="28"/>
      <c r="O31" s="28"/>
    </row>
    <row r="32" spans="1:15" x14ac:dyDescent="0.45">
      <c r="E32" s="35"/>
      <c r="G32" s="27"/>
      <c r="H32" s="28"/>
      <c r="I32" s="28"/>
      <c r="J32" s="28"/>
      <c r="K32" s="28"/>
      <c r="L32" s="28"/>
      <c r="M32" s="28"/>
      <c r="N32" s="28"/>
      <c r="O32" s="28"/>
    </row>
    <row r="33" spans="5:15" x14ac:dyDescent="0.45">
      <c r="E33" s="35"/>
      <c r="G33" s="27"/>
      <c r="H33" s="28"/>
      <c r="I33" s="28"/>
      <c r="J33" s="28"/>
      <c r="K33" s="28"/>
      <c r="L33" s="28"/>
      <c r="M33" s="28"/>
      <c r="N33" s="28"/>
      <c r="O33" s="28"/>
    </row>
    <row r="34" spans="5:15" x14ac:dyDescent="0.45">
      <c r="G34" s="34"/>
      <c r="J34" s="27"/>
      <c r="K34" s="28"/>
      <c r="L34" s="28"/>
      <c r="M34" s="28"/>
      <c r="N34" s="28"/>
      <c r="O34" s="28"/>
    </row>
    <row r="35" spans="5:15" x14ac:dyDescent="0.45">
      <c r="G35" s="34"/>
      <c r="J35" s="27"/>
      <c r="K35" s="28"/>
      <c r="L35" s="28"/>
      <c r="M35" s="28"/>
      <c r="N35" s="28"/>
      <c r="O35" s="28"/>
    </row>
    <row r="36" spans="5:15" x14ac:dyDescent="0.45">
      <c r="G36" s="34"/>
      <c r="J36" s="27"/>
      <c r="K36" s="28"/>
      <c r="L36" s="28"/>
      <c r="M36" s="28"/>
      <c r="N36" s="28"/>
      <c r="O36" s="28"/>
    </row>
    <row r="37" spans="5:15" x14ac:dyDescent="0.45">
      <c r="G37" s="35"/>
      <c r="I37" s="34"/>
      <c r="J37" s="27"/>
      <c r="L37" s="27"/>
      <c r="M37" s="28"/>
      <c r="N37" s="28"/>
      <c r="O37" s="28"/>
    </row>
    <row r="38" spans="5:15" x14ac:dyDescent="0.45">
      <c r="G38" s="35"/>
      <c r="I38" s="34"/>
      <c r="J38" s="27"/>
      <c r="L38" s="27"/>
      <c r="M38" s="28"/>
      <c r="N38" s="28"/>
      <c r="O38" s="28"/>
    </row>
    <row r="39" spans="5:15" x14ac:dyDescent="0.45">
      <c r="G39" s="35"/>
      <c r="I39" s="34"/>
      <c r="J39" s="27"/>
      <c r="L39" s="27"/>
      <c r="M39" s="28"/>
      <c r="N39" s="28"/>
      <c r="O39" s="28"/>
    </row>
    <row r="40" spans="5:15" x14ac:dyDescent="0.45">
      <c r="G40" s="35"/>
      <c r="I40" s="34"/>
      <c r="J40" s="27"/>
      <c r="L40" s="27"/>
      <c r="M40" s="28"/>
      <c r="N40" s="28"/>
      <c r="O40" s="28"/>
    </row>
  </sheetData>
  <mergeCells count="18"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  <mergeCell ref="H6:H7"/>
    <mergeCell ref="J6:J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1" manualBreakCount="1">
    <brk id="12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tabSelected="1" view="pageBreakPreview" zoomScaleSheetLayoutView="100" workbookViewId="0">
      <pane ySplit="7" topLeftCell="A8" activePane="bottomLeft" state="frozen"/>
      <selection pane="bottomLeft" activeCell="F8" sqref="F8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39.42578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'เฉพาะเจาะจง '!A1:L1</f>
        <v>สรุปผลการดำเนินการจัดซื้อจัดจ้างในรอบเดือน ธันวาคม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tr">
        <f>'เฉพาะเจาะจง 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tr">
        <f>'เฉพาะเจาะจง '!A3:L3</f>
        <v>วันที่ 3 มกราคม 2567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18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9" customFormat="1" ht="42" customHeight="1" x14ac:dyDescent="0.2">
      <c r="A5" s="51" t="s">
        <v>1</v>
      </c>
      <c r="B5" s="51" t="s">
        <v>5</v>
      </c>
      <c r="C5" s="60" t="s">
        <v>14</v>
      </c>
      <c r="D5" s="60" t="s">
        <v>15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  <c r="M5" s="8"/>
      <c r="N5" s="8"/>
      <c r="O5" s="8"/>
    </row>
    <row r="6" spans="1:15" s="9" customFormat="1" ht="21" customHeight="1" x14ac:dyDescent="0.2">
      <c r="A6" s="51"/>
      <c r="B6" s="51"/>
      <c r="C6" s="60"/>
      <c r="D6" s="60"/>
      <c r="E6" s="51"/>
      <c r="F6" s="52" t="s">
        <v>3</v>
      </c>
      <c r="G6" s="54" t="s">
        <v>16</v>
      </c>
      <c r="H6" s="52" t="s">
        <v>4</v>
      </c>
      <c r="I6" s="49" t="s">
        <v>19</v>
      </c>
      <c r="J6" s="49" t="s">
        <v>17</v>
      </c>
      <c r="K6" s="51"/>
      <c r="L6" s="51"/>
      <c r="M6" s="8"/>
      <c r="N6" s="8"/>
      <c r="O6" s="8"/>
    </row>
    <row r="7" spans="1:15" s="9" customFormat="1" ht="99" customHeight="1" x14ac:dyDescent="0.2">
      <c r="A7" s="51"/>
      <c r="B7" s="51"/>
      <c r="C7" s="60"/>
      <c r="D7" s="60"/>
      <c r="E7" s="51"/>
      <c r="F7" s="53"/>
      <c r="G7" s="55"/>
      <c r="H7" s="56"/>
      <c r="I7" s="50"/>
      <c r="J7" s="50"/>
      <c r="K7" s="51"/>
      <c r="L7" s="51"/>
      <c r="M7" s="8"/>
      <c r="N7" s="8"/>
      <c r="O7" s="8"/>
    </row>
    <row r="8" spans="1:15" s="10" customFormat="1" ht="191.25" customHeight="1" x14ac:dyDescent="0.2">
      <c r="A8" s="13">
        <v>1</v>
      </c>
      <c r="B8" s="14" t="s">
        <v>58</v>
      </c>
      <c r="C8" s="15">
        <v>1787226.17</v>
      </c>
      <c r="D8" s="15">
        <v>1912332</v>
      </c>
      <c r="E8" s="47" t="s">
        <v>22</v>
      </c>
      <c r="F8" s="47" t="s">
        <v>29</v>
      </c>
      <c r="G8" s="15">
        <v>1030000</v>
      </c>
      <c r="H8" s="47" t="str">
        <f t="shared" ref="H8:H11" si="0">F8</f>
        <v>หจก.เพชรธนพัทธ์ วิศวกรรม</v>
      </c>
      <c r="I8" s="15">
        <f t="shared" ref="I8:I11" si="1">(J8*100)/107</f>
        <v>962616.82242990658</v>
      </c>
      <c r="J8" s="15">
        <f t="shared" ref="J8" si="2">G8</f>
        <v>1030000</v>
      </c>
      <c r="K8" s="13" t="s">
        <v>10</v>
      </c>
      <c r="L8" s="26" t="s">
        <v>59</v>
      </c>
    </row>
    <row r="9" spans="1:15" s="10" customFormat="1" ht="206.25" customHeight="1" x14ac:dyDescent="0.2">
      <c r="A9" s="13">
        <v>2</v>
      </c>
      <c r="B9" s="14" t="s">
        <v>60</v>
      </c>
      <c r="C9" s="15">
        <v>776454.21</v>
      </c>
      <c r="D9" s="15">
        <v>830806</v>
      </c>
      <c r="E9" s="42" t="s">
        <v>22</v>
      </c>
      <c r="F9" s="42" t="s">
        <v>29</v>
      </c>
      <c r="G9" s="15">
        <v>440000</v>
      </c>
      <c r="H9" s="42" t="str">
        <f t="shared" si="0"/>
        <v>หจก.เพชรธนพัทธ์ วิศวกรรม</v>
      </c>
      <c r="I9" s="15">
        <f t="shared" si="1"/>
        <v>411214.95327102806</v>
      </c>
      <c r="J9" s="15">
        <f t="shared" ref="J9" si="3">G9</f>
        <v>440000</v>
      </c>
      <c r="K9" s="13" t="s">
        <v>10</v>
      </c>
      <c r="L9" s="26" t="s">
        <v>61</v>
      </c>
    </row>
    <row r="10" spans="1:15" s="10" customFormat="1" ht="208.5" customHeight="1" x14ac:dyDescent="0.2">
      <c r="A10" s="13">
        <v>3</v>
      </c>
      <c r="B10" s="14" t="s">
        <v>64</v>
      </c>
      <c r="C10" s="15">
        <v>9200000</v>
      </c>
      <c r="D10" s="15">
        <v>9831515.2400000002</v>
      </c>
      <c r="E10" s="47" t="s">
        <v>22</v>
      </c>
      <c r="F10" s="47" t="s">
        <v>42</v>
      </c>
      <c r="G10" s="15">
        <v>9518645.0999999996</v>
      </c>
      <c r="H10" s="47" t="str">
        <f t="shared" si="0"/>
        <v>บจก.เจริญพาณิชย์การช่าง</v>
      </c>
      <c r="I10" s="15">
        <f t="shared" si="1"/>
        <v>8895930</v>
      </c>
      <c r="J10" s="15">
        <f t="shared" ref="J10" si="4">G10</f>
        <v>9518645.0999999996</v>
      </c>
      <c r="K10" s="13" t="s">
        <v>10</v>
      </c>
      <c r="L10" s="26" t="s">
        <v>65</v>
      </c>
    </row>
    <row r="11" spans="1:15" s="10" customFormat="1" ht="206.25" customHeight="1" x14ac:dyDescent="0.2">
      <c r="A11" s="13">
        <v>4</v>
      </c>
      <c r="B11" s="14" t="s">
        <v>66</v>
      </c>
      <c r="C11" s="15">
        <v>6230000</v>
      </c>
      <c r="D11" s="15">
        <v>6663430</v>
      </c>
      <c r="E11" s="47" t="s">
        <v>22</v>
      </c>
      <c r="F11" s="47" t="s">
        <v>26</v>
      </c>
      <c r="G11" s="15">
        <v>6630904</v>
      </c>
      <c r="H11" s="47" t="str">
        <f t="shared" si="0"/>
        <v>หจก.ปิยชาติ คอนสตรัคชั่น</v>
      </c>
      <c r="I11" s="15">
        <f t="shared" si="1"/>
        <v>6197106.5420560744</v>
      </c>
      <c r="J11" s="15">
        <f t="shared" ref="J11" si="5">G11</f>
        <v>6630904</v>
      </c>
      <c r="K11" s="13" t="s">
        <v>10</v>
      </c>
      <c r="L11" s="26" t="s">
        <v>67</v>
      </c>
    </row>
    <row r="12" spans="1:15" s="10" customFormat="1" ht="48.75" customHeight="1" x14ac:dyDescent="0.2">
      <c r="A12" s="39"/>
      <c r="B12" s="18"/>
      <c r="C12" s="19"/>
      <c r="D12" s="19"/>
      <c r="E12" s="40"/>
      <c r="F12" s="40"/>
      <c r="G12" s="19"/>
      <c r="H12" s="40"/>
      <c r="I12" s="21">
        <f>SUM(I8:I11)</f>
        <v>16466868.317757009</v>
      </c>
      <c r="J12" s="21">
        <f>SUM(J8:J11)</f>
        <v>17619549.100000001</v>
      </c>
      <c r="K12" s="40"/>
      <c r="L12" s="41"/>
    </row>
    <row r="13" spans="1:15" s="3" customFormat="1" ht="36" x14ac:dyDescent="0.55000000000000004">
      <c r="A13" s="17"/>
      <c r="B13" s="12" t="s">
        <v>28</v>
      </c>
      <c r="C13" s="23"/>
      <c r="D13" s="19"/>
      <c r="E13" s="17"/>
      <c r="F13" s="12"/>
      <c r="G13" s="20"/>
      <c r="H13" s="12"/>
      <c r="I13" s="12"/>
      <c r="J13" s="24"/>
      <c r="K13" s="12"/>
      <c r="L13" s="22"/>
    </row>
    <row r="14" spans="1:15" s="3" customFormat="1" ht="17.25" customHeight="1" x14ac:dyDescent="0.55000000000000004">
      <c r="A14" s="17"/>
      <c r="B14" s="12"/>
      <c r="C14" s="12"/>
      <c r="D14" s="25"/>
      <c r="E14" s="17"/>
      <c r="F14" s="12"/>
      <c r="G14" s="20"/>
      <c r="H14" s="12"/>
      <c r="I14" s="12"/>
      <c r="K14" s="12"/>
      <c r="L14" s="22"/>
    </row>
    <row r="15" spans="1:15" s="3" customFormat="1" ht="36" x14ac:dyDescent="0.55000000000000004">
      <c r="A15" s="17"/>
      <c r="B15" s="12"/>
      <c r="C15" s="17" t="s">
        <v>13</v>
      </c>
      <c r="D15" s="25"/>
      <c r="E15" s="17"/>
      <c r="F15" s="12"/>
      <c r="G15" s="20"/>
      <c r="H15" s="12"/>
      <c r="I15" s="12"/>
      <c r="J15" s="24"/>
      <c r="K15" s="12"/>
      <c r="L15" s="22"/>
    </row>
    <row r="16" spans="1:15" s="3" customFormat="1" ht="57" customHeight="1" x14ac:dyDescent="0.55000000000000004">
      <c r="A16" s="17"/>
      <c r="B16" s="12"/>
      <c r="C16" s="12"/>
      <c r="D16" s="25"/>
      <c r="E16" s="17"/>
      <c r="F16" s="12"/>
      <c r="G16" s="20"/>
      <c r="H16" s="12"/>
      <c r="I16" s="12"/>
      <c r="J16" s="24"/>
      <c r="K16" s="12"/>
      <c r="L16" s="22"/>
    </row>
    <row r="17" spans="1:12" s="3" customFormat="1" ht="38.25" customHeight="1" x14ac:dyDescent="0.55000000000000004">
      <c r="A17" s="17"/>
      <c r="B17" s="12"/>
      <c r="C17" s="17" t="s">
        <v>43</v>
      </c>
      <c r="D17" s="25"/>
      <c r="E17" s="17"/>
      <c r="F17" s="12"/>
      <c r="G17" s="20"/>
      <c r="H17" s="12"/>
      <c r="I17" s="12"/>
      <c r="J17" s="24"/>
      <c r="K17" s="12"/>
      <c r="L17" s="22"/>
    </row>
    <row r="18" spans="1:12" s="3" customFormat="1" ht="38.25" customHeight="1" x14ac:dyDescent="0.55000000000000004">
      <c r="A18" s="17"/>
      <c r="B18" s="12"/>
      <c r="C18" s="17" t="s">
        <v>44</v>
      </c>
      <c r="D18" s="25"/>
      <c r="E18" s="17"/>
      <c r="F18" s="12"/>
      <c r="G18" s="20"/>
      <c r="H18" s="12"/>
      <c r="I18" s="12"/>
      <c r="J18" s="24"/>
      <c r="K18" s="12"/>
      <c r="L18" s="22"/>
    </row>
    <row r="19" spans="1:12" s="3" customFormat="1" ht="38.25" customHeight="1" x14ac:dyDescent="0.55000000000000004">
      <c r="A19" s="17"/>
      <c r="B19" s="12"/>
      <c r="C19" s="17" t="s">
        <v>25</v>
      </c>
      <c r="D19" s="25"/>
      <c r="E19" s="17"/>
      <c r="F19" s="12"/>
      <c r="G19" s="20"/>
      <c r="H19" s="12"/>
      <c r="I19" s="12"/>
      <c r="J19" s="24"/>
      <c r="K19" s="12"/>
      <c r="L19" s="22"/>
    </row>
    <row r="20" spans="1:12" ht="36" x14ac:dyDescent="0.55000000000000004">
      <c r="A20" s="17"/>
      <c r="B20" s="12"/>
      <c r="C20" s="12"/>
      <c r="D20" s="25"/>
      <c r="E20" s="17"/>
      <c r="F20" s="12"/>
      <c r="G20" s="20"/>
      <c r="H20" s="12"/>
      <c r="I20" s="12"/>
      <c r="J20" s="24"/>
      <c r="K20" s="12"/>
      <c r="L20" s="22"/>
    </row>
  </sheetData>
  <mergeCells count="18"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  <mergeCell ref="I6:I7"/>
    <mergeCell ref="J6:J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view="pageBreakPreview" zoomScale="40" zoomScaleSheetLayoutView="40" workbookViewId="0">
      <pane ySplit="7" topLeftCell="A12" activePane="bottomLeft" state="frozen"/>
      <selection pane="bottomLeft" activeCell="A3" sqref="A3:L3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6.57031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57" t="str">
        <f>'ประกวด '!A1:L1</f>
        <v>สรุปผลการดำเนินการจัดซื้อจัดจ้างในรอบเดือน ธันวาคม พ.ศ.2566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5" ht="36" x14ac:dyDescent="0.55000000000000004">
      <c r="A2" s="57" t="str">
        <f>'ประกวด '!A2:L2</f>
        <v>สำนักงานประปาสาขาสุวรรณภูมิ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36" x14ac:dyDescent="0.55000000000000004">
      <c r="A3" s="58" t="str">
        <f>'ประกวด '!A3:L3</f>
        <v>วันที่ 3 มกราคม 2567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5" ht="36" x14ac:dyDescent="0.55000000000000004">
      <c r="A4" s="59" t="s">
        <v>20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5" s="9" customFormat="1" ht="42" customHeight="1" x14ac:dyDescent="0.2">
      <c r="A5" s="51" t="s">
        <v>1</v>
      </c>
      <c r="B5" s="51" t="s">
        <v>5</v>
      </c>
      <c r="C5" s="60" t="s">
        <v>14</v>
      </c>
      <c r="D5" s="60" t="s">
        <v>15</v>
      </c>
      <c r="E5" s="51" t="s">
        <v>6</v>
      </c>
      <c r="F5" s="51" t="s">
        <v>7</v>
      </c>
      <c r="G5" s="51"/>
      <c r="H5" s="51" t="s">
        <v>8</v>
      </c>
      <c r="I5" s="51"/>
      <c r="J5" s="51"/>
      <c r="K5" s="51" t="s">
        <v>9</v>
      </c>
      <c r="L5" s="51" t="s">
        <v>2</v>
      </c>
      <c r="M5" s="8"/>
      <c r="N5" s="8"/>
      <c r="O5" s="8"/>
    </row>
    <row r="6" spans="1:15" s="9" customFormat="1" ht="57.75" customHeight="1" x14ac:dyDescent="0.2">
      <c r="A6" s="51"/>
      <c r="B6" s="51"/>
      <c r="C6" s="60"/>
      <c r="D6" s="60"/>
      <c r="E6" s="51"/>
      <c r="F6" s="52" t="s">
        <v>3</v>
      </c>
      <c r="G6" s="54" t="s">
        <v>16</v>
      </c>
      <c r="H6" s="52" t="s">
        <v>4</v>
      </c>
      <c r="I6" s="49" t="s">
        <v>23</v>
      </c>
      <c r="J6" s="49" t="s">
        <v>24</v>
      </c>
      <c r="K6" s="51"/>
      <c r="L6" s="51"/>
      <c r="M6" s="8"/>
      <c r="N6" s="8"/>
      <c r="O6" s="8"/>
    </row>
    <row r="7" spans="1:15" s="9" customFormat="1" ht="81.75" customHeight="1" x14ac:dyDescent="0.2">
      <c r="A7" s="51"/>
      <c r="B7" s="51"/>
      <c r="C7" s="60"/>
      <c r="D7" s="60"/>
      <c r="E7" s="51"/>
      <c r="F7" s="53"/>
      <c r="G7" s="55"/>
      <c r="H7" s="56"/>
      <c r="I7" s="50"/>
      <c r="J7" s="50"/>
      <c r="K7" s="51"/>
      <c r="L7" s="51"/>
      <c r="M7" s="8"/>
      <c r="N7" s="8"/>
      <c r="O7" s="8"/>
    </row>
    <row r="8" spans="1:15" s="11" customFormat="1" ht="249.75" customHeight="1" x14ac:dyDescent="0.2">
      <c r="A8" s="13">
        <v>1</v>
      </c>
      <c r="B8" s="14" t="s">
        <v>32</v>
      </c>
      <c r="C8" s="15">
        <v>3192749.53</v>
      </c>
      <c r="D8" s="15">
        <v>3416242</v>
      </c>
      <c r="E8" s="13" t="s">
        <v>33</v>
      </c>
      <c r="F8" s="38" t="s">
        <v>30</v>
      </c>
      <c r="G8" s="37">
        <v>3277265</v>
      </c>
      <c r="H8" s="47" t="str">
        <f>F8</f>
        <v>บจก.วงศ์เพชร ก่อสร้าง</v>
      </c>
      <c r="I8" s="15">
        <f>(J8*100)/107</f>
        <v>3062864.4859813084</v>
      </c>
      <c r="J8" s="37">
        <f>G8</f>
        <v>3277265</v>
      </c>
      <c r="K8" s="13" t="s">
        <v>10</v>
      </c>
      <c r="L8" s="16" t="s">
        <v>34</v>
      </c>
      <c r="M8" s="10"/>
      <c r="N8" s="10"/>
      <c r="O8" s="10"/>
    </row>
    <row r="9" spans="1:15" s="11" customFormat="1" ht="249.75" customHeight="1" x14ac:dyDescent="0.2">
      <c r="A9" s="13">
        <v>2</v>
      </c>
      <c r="B9" s="14" t="s">
        <v>35</v>
      </c>
      <c r="C9" s="15">
        <v>1845814.95</v>
      </c>
      <c r="D9" s="15">
        <v>1975022</v>
      </c>
      <c r="E9" s="13" t="s">
        <v>33</v>
      </c>
      <c r="F9" s="43" t="s">
        <v>31</v>
      </c>
      <c r="G9" s="37">
        <v>1894733</v>
      </c>
      <c r="H9" s="47" t="str">
        <f>F9</f>
        <v>หจก.สุวัฒนา คอนสตรัคชั่น</v>
      </c>
      <c r="I9" s="15">
        <f>(J9*100)/107</f>
        <v>1770778.5046728973</v>
      </c>
      <c r="J9" s="37">
        <f>G9</f>
        <v>1894733</v>
      </c>
      <c r="K9" s="13" t="s">
        <v>10</v>
      </c>
      <c r="L9" s="16" t="s">
        <v>36</v>
      </c>
      <c r="M9" s="10"/>
      <c r="N9" s="10"/>
      <c r="O9" s="10"/>
    </row>
    <row r="10" spans="1:15" s="11" customFormat="1" ht="249.75" customHeight="1" x14ac:dyDescent="0.2">
      <c r="A10" s="13">
        <v>3</v>
      </c>
      <c r="B10" s="14" t="s">
        <v>37</v>
      </c>
      <c r="C10" s="15">
        <v>1573743.93</v>
      </c>
      <c r="D10" s="15">
        <v>1683906</v>
      </c>
      <c r="E10" s="13" t="s">
        <v>33</v>
      </c>
      <c r="F10" s="47" t="s">
        <v>27</v>
      </c>
      <c r="G10" s="37">
        <v>1627835</v>
      </c>
      <c r="H10" s="47" t="str">
        <f>F10</f>
        <v>หจก.อินแอนด์ออนเซอร์วิส</v>
      </c>
      <c r="I10" s="15">
        <f>(J10*100)/107</f>
        <v>1521341.1214953272</v>
      </c>
      <c r="J10" s="37">
        <f>G10</f>
        <v>1627835</v>
      </c>
      <c r="K10" s="13" t="s">
        <v>10</v>
      </c>
      <c r="L10" s="16" t="s">
        <v>38</v>
      </c>
      <c r="M10" s="10"/>
      <c r="N10" s="10"/>
      <c r="O10" s="10"/>
    </row>
    <row r="11" spans="1:15" s="11" customFormat="1" ht="263.25" customHeight="1" x14ac:dyDescent="0.2">
      <c r="A11" s="13">
        <v>4</v>
      </c>
      <c r="B11" s="14" t="s">
        <v>39</v>
      </c>
      <c r="C11" s="15">
        <v>1979931.78</v>
      </c>
      <c r="D11" s="15">
        <v>2118527</v>
      </c>
      <c r="E11" s="13" t="s">
        <v>33</v>
      </c>
      <c r="F11" s="47" t="s">
        <v>40</v>
      </c>
      <c r="G11" s="37">
        <v>1989287</v>
      </c>
      <c r="H11" s="47" t="str">
        <f>F11</f>
        <v>หจก.อานนท์การช่าง</v>
      </c>
      <c r="I11" s="15">
        <f>(J11*100)/107</f>
        <v>1859146.7289719626</v>
      </c>
      <c r="J11" s="37">
        <f>G11</f>
        <v>1989287</v>
      </c>
      <c r="K11" s="13" t="s">
        <v>10</v>
      </c>
      <c r="L11" s="16" t="s">
        <v>41</v>
      </c>
      <c r="M11" s="10"/>
      <c r="N11" s="10"/>
      <c r="O11" s="10"/>
    </row>
    <row r="12" spans="1:15" s="3" customFormat="1" ht="42" x14ac:dyDescent="0.55000000000000004">
      <c r="A12" s="17"/>
      <c r="B12" s="12"/>
      <c r="C12" s="19"/>
      <c r="D12" s="19"/>
      <c r="E12" s="17"/>
      <c r="F12" s="12"/>
      <c r="G12" s="20"/>
      <c r="H12" s="12"/>
      <c r="I12" s="21">
        <f>SUM(I8:I11)</f>
        <v>8214130.8411214957</v>
      </c>
      <c r="J12" s="21">
        <f>SUM(J8:J11)</f>
        <v>8789120</v>
      </c>
      <c r="K12" s="12"/>
      <c r="L12" s="22"/>
    </row>
    <row r="13" spans="1:15" s="3" customFormat="1" ht="36" x14ac:dyDescent="0.55000000000000004">
      <c r="A13" s="17"/>
      <c r="B13" s="12" t="s">
        <v>28</v>
      </c>
      <c r="C13" s="23"/>
      <c r="D13" s="19"/>
      <c r="E13" s="17"/>
      <c r="F13" s="12"/>
      <c r="G13" s="20"/>
      <c r="H13" s="12"/>
      <c r="I13" s="12"/>
      <c r="J13" s="24"/>
      <c r="K13" s="12"/>
      <c r="L13" s="22"/>
    </row>
    <row r="14" spans="1:15" s="3" customFormat="1" ht="6" customHeight="1" x14ac:dyDescent="0.55000000000000004">
      <c r="A14" s="17"/>
      <c r="B14" s="12"/>
      <c r="C14" s="12"/>
      <c r="D14" s="25"/>
      <c r="E14" s="17"/>
      <c r="F14" s="12"/>
      <c r="G14" s="20"/>
      <c r="H14" s="12"/>
      <c r="I14" s="12"/>
      <c r="J14" s="24"/>
      <c r="K14" s="12"/>
      <c r="L14" s="22"/>
    </row>
    <row r="15" spans="1:15" s="3" customFormat="1" ht="36" x14ac:dyDescent="0.55000000000000004">
      <c r="A15" s="17"/>
      <c r="B15" s="12"/>
      <c r="C15" s="17" t="s">
        <v>13</v>
      </c>
      <c r="D15" s="25"/>
      <c r="E15" s="17"/>
      <c r="F15" s="12"/>
      <c r="G15" s="20"/>
      <c r="H15" s="12"/>
      <c r="I15" s="12"/>
      <c r="J15" s="24"/>
      <c r="K15" s="12"/>
      <c r="L15" s="22"/>
    </row>
    <row r="16" spans="1:15" s="3" customFormat="1" ht="24.75" customHeight="1" x14ac:dyDescent="0.55000000000000004">
      <c r="A16" s="17"/>
      <c r="B16" s="12"/>
      <c r="C16" s="12"/>
      <c r="D16" s="25"/>
      <c r="E16" s="17"/>
      <c r="F16" s="12"/>
      <c r="G16" s="20"/>
      <c r="H16" s="12"/>
      <c r="I16" s="12"/>
      <c r="J16" s="24"/>
      <c r="K16" s="12"/>
      <c r="L16" s="22"/>
    </row>
    <row r="17" spans="1:12" s="3" customFormat="1" ht="30" customHeight="1" x14ac:dyDescent="0.55000000000000004">
      <c r="A17" s="17"/>
      <c r="B17" s="12"/>
      <c r="C17" s="17" t="s">
        <v>43</v>
      </c>
      <c r="D17" s="25"/>
      <c r="E17" s="17"/>
      <c r="F17" s="12"/>
      <c r="G17" s="20"/>
      <c r="H17" s="12"/>
      <c r="I17" s="12"/>
      <c r="J17" s="24"/>
      <c r="K17" s="12"/>
      <c r="L17" s="22"/>
    </row>
    <row r="18" spans="1:12" s="3" customFormat="1" ht="28.5" customHeight="1" x14ac:dyDescent="0.55000000000000004">
      <c r="A18" s="17"/>
      <c r="B18" s="12"/>
      <c r="C18" s="17" t="s">
        <v>44</v>
      </c>
      <c r="D18" s="25"/>
      <c r="E18" s="17"/>
      <c r="F18" s="12"/>
      <c r="G18" s="20"/>
      <c r="H18" s="12"/>
      <c r="I18" s="12"/>
      <c r="J18" s="24"/>
      <c r="K18" s="12"/>
      <c r="L18" s="22"/>
    </row>
    <row r="19" spans="1:12" ht="28.5" customHeight="1" x14ac:dyDescent="0.55000000000000004">
      <c r="A19" s="17"/>
      <c r="B19" s="12"/>
      <c r="C19" s="17" t="s">
        <v>25</v>
      </c>
      <c r="D19" s="25"/>
      <c r="E19" s="17"/>
      <c r="F19" s="12"/>
      <c r="G19" s="20"/>
      <c r="H19" s="12"/>
      <c r="I19" s="12"/>
      <c r="J19" s="24"/>
      <c r="K19" s="12"/>
      <c r="L19" s="22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ธีรรัตน์ เรืองโรจน์</cp:lastModifiedBy>
  <cp:lastPrinted>2024-01-03T09:53:47Z</cp:lastPrinted>
  <dcterms:created xsi:type="dcterms:W3CDTF">2015-10-28T04:52:24Z</dcterms:created>
  <dcterms:modified xsi:type="dcterms:W3CDTF">2024-01-30T08:01:02Z</dcterms:modified>
</cp:coreProperties>
</file>