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6300C07A-898D-4138-916F-131BBA1F489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'!$A$1:$L$19</definedName>
    <definedName name="_xlnm.Print_Area" localSheetId="0">'เฉพาะเจาะจง '!$A$1:$L$33</definedName>
    <definedName name="_xlnm.Print_Area" localSheetId="1">'ประกวด '!$A$1:$L$25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J17" i="2" l="1"/>
  <c r="I17" i="2" s="1"/>
  <c r="H17" i="2"/>
  <c r="J16" i="2"/>
  <c r="I16" i="2" s="1"/>
  <c r="H16" i="2"/>
  <c r="J15" i="2"/>
  <c r="I15" i="2" s="1"/>
  <c r="H15" i="2"/>
  <c r="J14" i="2"/>
  <c r="I14" i="2"/>
  <c r="H14" i="2"/>
  <c r="J13" i="2"/>
  <c r="I13" i="2" s="1"/>
  <c r="H13" i="2"/>
  <c r="J25" i="1"/>
  <c r="I25" i="1" s="1"/>
  <c r="H25" i="1"/>
  <c r="J24" i="1"/>
  <c r="I24" i="1"/>
  <c r="H24" i="1"/>
  <c r="J23" i="1"/>
  <c r="I23" i="1" s="1"/>
  <c r="H23" i="1"/>
  <c r="J22" i="1"/>
  <c r="I22" i="1"/>
  <c r="H22" i="1"/>
  <c r="J21" i="1"/>
  <c r="I21" i="1" s="1"/>
  <c r="H21" i="1"/>
  <c r="J20" i="1"/>
  <c r="I20" i="1" s="1"/>
  <c r="H20" i="1"/>
  <c r="J12" i="2"/>
  <c r="I12" i="2"/>
  <c r="H12" i="2"/>
  <c r="J19" i="1"/>
  <c r="I19" i="1" s="1"/>
  <c r="H19" i="1"/>
  <c r="J18" i="1"/>
  <c r="I18" i="1" s="1"/>
  <c r="H18" i="1"/>
  <c r="J17" i="1"/>
  <c r="I17" i="1" s="1"/>
  <c r="H17" i="1"/>
  <c r="J16" i="1" l="1"/>
  <c r="I16" i="1" s="1"/>
  <c r="H16" i="1"/>
  <c r="H8" i="2"/>
  <c r="J8" i="2"/>
  <c r="J15" i="1"/>
  <c r="I15" i="1" s="1"/>
  <c r="H15" i="1"/>
  <c r="J14" i="1"/>
  <c r="I14" i="1" s="1"/>
  <c r="H14" i="1"/>
  <c r="J13" i="1"/>
  <c r="I13" i="1" s="1"/>
  <c r="H13" i="1"/>
  <c r="H11" i="2"/>
  <c r="J11" i="2"/>
  <c r="I11" i="2" s="1"/>
  <c r="H10" i="2"/>
  <c r="J10" i="2"/>
  <c r="I10" i="2" s="1"/>
  <c r="H11" i="3"/>
  <c r="J11" i="3"/>
  <c r="I11" i="3" s="1"/>
  <c r="H10" i="3"/>
  <c r="I10" i="3"/>
  <c r="J10" i="3"/>
  <c r="H9" i="3"/>
  <c r="J9" i="3"/>
  <c r="I9" i="3" s="1"/>
  <c r="H8" i="3"/>
  <c r="J8" i="3"/>
  <c r="I8" i="3" s="1"/>
  <c r="I12" i="3" s="1"/>
  <c r="I8" i="2" l="1"/>
  <c r="J12" i="3"/>
  <c r="J12" i="1"/>
  <c r="I12" i="1" s="1"/>
  <c r="H12" i="1"/>
  <c r="J11" i="1"/>
  <c r="I11" i="1" s="1"/>
  <c r="H11" i="1"/>
  <c r="J10" i="1"/>
  <c r="I10" i="1" s="1"/>
  <c r="H10" i="1"/>
  <c r="J9" i="1"/>
  <c r="I9" i="1" s="1"/>
  <c r="H9" i="1"/>
  <c r="J8" i="1"/>
  <c r="J26" i="1" s="1"/>
  <c r="H8" i="1"/>
  <c r="I8" i="1" l="1"/>
  <c r="I26" i="1" s="1"/>
  <c r="J9" i="2" l="1"/>
  <c r="J18" i="2" s="1"/>
  <c r="H9" i="2"/>
  <c r="I9" i="2" l="1"/>
  <c r="I18" i="2" s="1"/>
  <c r="A2" i="2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<sst xmlns="http://schemas.openxmlformats.org/spreadsheetml/2006/main" count="223" uniqueCount="121">
  <si>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</si>
  <si>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</si>
  <si>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</si>
  <si>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</si>
  <si>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</si>
  <si>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</si>
  <si>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</si>
  <si>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</si>
  <si>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</si>
  <si>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</si>
  <si>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</si>
  <si>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</si>
  <si>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</si>
  <si>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</si>
  <si>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</si>
  <si>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</si>
  <si>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</si>
  <si>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</si>
  <si>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</si>
  <si>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</si>
  <si>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</si>
  <si>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</si>
  <si>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</si>
  <si>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</si>
  <si>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</si>
  <si>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สจพ.กธบ.สสสภ.</t>
  </si>
  <si>
    <t>หจก.ปิยชาติ คอนสตรัคชั่น</t>
  </si>
  <si>
    <t>หจก.ยมนี ก่อสร้าง</t>
  </si>
  <si>
    <t>หจก.อินแอนด์ออนเซอร์วิส</t>
  </si>
  <si>
    <t>หมายเหตุ เป็นราคาที่รวม VAT</t>
  </si>
  <si>
    <t>หจก.เพชรธนพัทธ์ วิศวกรรม</t>
  </si>
  <si>
    <t>บจก.บุญพิศลย์การช่าง</t>
  </si>
  <si>
    <t>บจก.วงศ์เพชร ก่อสร้าง</t>
  </si>
  <si>
    <t>หจก.สุวัฒนา คอนสตรัคชั่น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</si>
  <si>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บริเวณซอยคุ้มเกล้า 50 จากถนนคุ้มเกล้าถึงคลองสี่ แขวงลำปลาทิว เขตลาดกระบัง กรุงเทพมหานคร พื้นที่สำนักงานประปาสาขาสุวรรณภูมิ</t>
  </si>
  <si>
    <t>วิธีคัดเลือก</t>
  </si>
  <si>
    <t>เลขที่ 
ปป55-04-67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</si>
  <si>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บริเวณซอยพัฒนาชนบท 3 แยก 15 จากถนนพัฒนาชนบท 3 ถึงคลองแม่จัน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</si>
  <si>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ปป55-02-67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</si>
  <si>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บริเวณซอยคุ้มเกล้า 56 จากถนนคุ้มเกล้าถึงคลองลำพุทรา แขวงลำปลาทิว เขตลาดกระบัง กรุงเทพมหานคร พื้นที่สำนักงานประปาสาขาสุวรรณภูมิ</t>
  </si>
  <si>
    <t>เลขที่ 
ปป55-03-67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</si>
  <si>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บริเวณซอยร่มเกล้า 23 จากถนนร่มเกล้า ถึงคลองสามประเวศ ถนนร่มเกล้า แขวงคลองสามประเวศ เขตลาดกระบัง กรุงเทพมหานคร พื้นที่สำนักงานประปาสาขาสุวรรณภูมิ</t>
  </si>
  <si>
    <t>หจก.อานนท์การช่าง</t>
  </si>
  <si>
    <t>เลขที่ 
ปป55-05-67
ลงวันที่ 
16/10/2566</t>
  </si>
  <si>
    <t>หจก.เค.ที.เมนเดอร์</t>
  </si>
  <si>
    <t>บจก.เอสดี. วอเตอร์</t>
  </si>
  <si>
    <t>บจก.เจริญพาณิชย์การช่าง</t>
  </si>
  <si>
    <t>(นายอิศรา อุณหะสูต)</t>
  </si>
  <si>
    <t>นักบัญชี 4</t>
  </si>
  <si>
    <t>สรุปผลการดำเนินการจัดซื้อจัดจ้างในรอบเดือน พฤศจิกายน พ.ศ.2566</t>
  </si>
  <si>
    <t>วันที่ 1 ธันวาคม 2566</t>
  </si>
  <si>
    <t>งานก่อสร้างวางท่อประปาและงานที่เกี่ยวข้อง งานวางท่อประปาเอกชน โครงการ PLENO สุขุมวิท-บางนา 3 เฟส 0.1 ตำบลบางแก้ว อำเภอบางพลี จังหวัดสมุทรปราการ พื้นที่สำนักงานประปาสาขาสุวรรณภูมิ</t>
  </si>
  <si>
    <t>หจก. เอสเจที. การโยธา</t>
  </si>
  <si>
    <t>เลขที่ 
วธ55-19-67
ลงวันที่ 
1/11/2566</t>
  </si>
  <si>
    <t>งานก่อสร้างวางท่อประปาและงานที่เกี่ยวข้อง งานวางท่อประปาเอกชน โครงการ บ้านพิศาลลาดกระบัง-ฉลองกรุง เฟส 1.0 แขวงทับยาว เขตลาดกระบัง กรุงเทพมหานคร พื้นที่สำนักงานประปาสาขาสุวรรณภูมิ เลขที่ วธ55-21-67</t>
  </si>
  <si>
    <t>เลขที่ 
วธ55-21-67
ลงวันที่ 
6/11/2566</t>
  </si>
  <si>
    <t>งานก่อสร้างวางท่อประปาและงานที่เกี่ยวข้อง งานวางท่อประปาเอกชน โครงการ เดอะแพลนท์ บางนา-วงแหวน เฟส 3 ตำบลราชาเทวะ อำเภอบางพลี จังหวัดสมุทรปราการ พื้นที่สำนักงานประปาสาขาสุวรรณภูมิ</t>
  </si>
  <si>
    <t>หจก.เอ.เจ.แอสไปร์</t>
  </si>
  <si>
    <t>เลขที่ 
วธ55-18-67
ลงวันที่ 
6/11/2566</t>
  </si>
  <si>
    <t>งานปรับปรุงถอดเปลี่ยนมาตรวัดน้ำครบวาระ และงานที่เกี่ยวข้อง พื้นที่สำนักงานประปาสาขาสุวรรณภูมิ</t>
  </si>
  <si>
    <t>เลขที่ 
มว55-01-67
ลงวันที่ 
7/11/2566</t>
  </si>
  <si>
    <t>งานก่อสร้างวางท่อประปาและงานที่เกี่ยวข้อง งานวางท่อประปาเอกชน จำนวน 1 งาน 3 เส้นทาง 1.โครงการ Factory Yard 3 @ Bang na เฟส 2 ตำบลคลองนิยมยาตรา อำเภอบางบ่อ จังหวัดสมุทรปราการ 2.งานย้ายแนวท่อประปา โครงการ พฤกษาวิลล์ 110 ลาดกระบัง-ประชาพัฒนา แขวงทับยาว เขตลาดกระบัง กรุงเทพมหานคร 3.งานย้ายแนวเส้นท่อ โครงการ ตลาดทิพย์เกสร ตำบลบางโฉลง อำเภอบางพลี จังหวัดสมุทรปราการ พื้นที่สำนักงานประปาสาขาสุวรรณภูมิ</t>
  </si>
  <si>
    <t>บจก.น่านเหนือ ก่อสร้าง</t>
  </si>
  <si>
    <t>เลขที่ 
วธ55-22-67
ลงวันที่ 
9/11/2566</t>
  </si>
  <si>
    <t>งานจ้างเหมาบริการดูแลบำรุงรักษา และซ่อมแซมเครื่องปรับอากาศ สำนักงานประปาสาขาสุวรรณภูมิ จำนวน 39 เครื่อง ปีงบประมาณ 2567</t>
  </si>
  <si>
    <t>บจก.เย็นสะอาด</t>
  </si>
  <si>
    <t>เลขที่ 
3300062259
ลงวันที่ 
10/11/2566</t>
  </si>
  <si>
    <t>งานก่อสร้างวางท่อประปาและงานที่เกี่ยวข้อง งานวางท่อประปาเอกชน โครงการ ที่ดินส่วนบุคคล โฉนดเลขที่ 64780, 64782, 64784, 64781, 64779 แขวงลำปลาทิว เขตลาดกระบัง กรุงเทพมหานคร พื้นที่สำนักงานประปาสาขาสุวรรณภูมิ</t>
  </si>
  <si>
    <t>หจก.ทิพย์นารา</t>
  </si>
  <si>
    <t>เลขที่ 
วธ55-26-67
ลงวันที่ 
13/11/2566</t>
  </si>
  <si>
    <t>งานก่อสร้างวางท่อประปาและงานที่เกี่ยวข้อง งานวางท่อประปาเอกชน โครงการ โฉนดที่ดิน 40104 และ44512 ตำบลบางเสาธง อำเภอบางเสาธง จังหวัดสมุทรปราการ พื้นที่สำนักงานประปาสาขาสุวรรณภูมิ</t>
  </si>
  <si>
    <t>บจก.อัฏฐวิศวกรรม</t>
  </si>
  <si>
    <t>เลขที่ 
วธ55-20-67
ลงวันที่ 
13/11/2566</t>
  </si>
  <si>
    <t>งานก่อสร้างวางท่อประปาและงานที่เกี่ยวข้อง งานวางท่อประปาเอกชน โครงการ THE CONNECT บางนา-วงแหวน CN56 เฟส 7.0 ตำบลราชาเทวะ อำเภอบางพลี จังหวัดสมุทรปราการ พื้นที่สำนักงานประปาสาขาสุวรรณภูมิ</t>
  </si>
  <si>
    <t>หจก.ชลณัฏฐ์ การช่าง</t>
  </si>
  <si>
    <t>เลขที่ 
วธ55-24-67
ลงวันที่ 
14/11/2566</t>
  </si>
  <si>
    <t>งานจ้างเหมาตรวจสอบระบบสัญญาณแจ้งเหตุเพลิงไหม้ ประจำปีงบประมาณ 2567</t>
  </si>
  <si>
    <t>บจก.เซฟสิริ (ประเทศไทย)</t>
  </si>
  <si>
    <t>เลขที่ 
3300062351
ลงวันที่ 
15/11/2566</t>
  </si>
  <si>
    <t>งานก่อสร้างวางท่อประปาและงานที่เกี่ยวข้อง งานวางท่อประปาเอกชน โครงการ CHAIYAPRUEK Bangna Km.13 เฟส 2.2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</si>
  <si>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วธ55-13-67
ลงวันที่ 
16/11/2566</t>
  </si>
  <si>
    <t>งานก่อสร้างวางท่อประปาและงานที่เกี่ยวข้อง งานวางท่อประปาเอกชน โครงการ เมอริทเพลส บางนา เฟส 2 ตำบลบางพลีใหญ่ อำเภอบางพลี จังหวัดสมุทรปราการ พื้นที่สำนักงานประปาสาขาสุวรรณภูมิ</t>
  </si>
  <si>
    <t>หจป.ปิยชาติ คอนสตรัคชั่น</t>
  </si>
  <si>
    <t>เลขที่ 
วธ55-25-67
ลงวันที่ 
17/11/2566</t>
  </si>
  <si>
    <t>งานก่อสร้างวางท่อประปาและงานที่เกี่ยวข้อง งานวางท่อประปาเอกชน โครงการ บริทาเนีย บางนา ศรีวารี เฟส 1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</si>
  <si>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
วธ55-27-67
ลงวันที่ 
20/11/2566</t>
  </si>
  <si>
    <t>งานก่อสร้างวางท่อประปาและงานที่เกี่ยวข้อง งานวางท่อขยายเขตบริการให้เต็มพื้นที่ทั่วชุมชนเมือง บริเวณถนนชูทวีอุทิศ 1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</si>
  <si>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เลขที่ 
สสสภ.(M)จล.10-2566
ลงวันที่ 
20/11/2566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</si>
  <si>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บริเวณเลียบคลองหลุมลำ หมู่ที่ 12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</si>
  <si>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บจก.พงศ์พัช ไฮโดร</t>
  </si>
  <si>
    <t>เลขที่ 
MOU55-05-67
ลงวันที่ 
21/11/2566</t>
  </si>
  <si>
    <t>งานก่อสร้างวางท่อประปาและงานที่เกี่ยวข้อง งานวางท่อประปาเอกชน จำนวน 1 งาน 2 เส้นทาง 1.โครงการ GRAND PLENO พระราม 9-มอเตอร์เวย์ เฟส 3 แขวงคลองสองต้นนุ่น เขตลาดกระบัง กรุงเทพมหานคร 2.โครงการ PLENO TOWN ลาดกระบัง-ฉลองกรุง เฟส 3 แขวงลำปลาทิว เขตลาดกระบัง กรุงเทพมหานคร พื้นที่สำนักงานประปาสาขาสุวรรณภูมิ</t>
  </si>
  <si>
    <t>หจก.มารวยสุทธิ</t>
  </si>
  <si>
    <t>เลขที่ 
วธ55-12-67
ลงวันที่ 
21/11/2566</t>
  </si>
  <si>
    <t>งานสำรวจหาจุดรั่วในระบบจ่ายน้ำ พื้นที่สำนักงานประปาสาขาสุวรรณภูมิ</t>
  </si>
  <si>
    <t>บจก.ยูเอชเอ็ม</t>
  </si>
  <si>
    <t>เลขที่ 
สร55-01-67
ลงวันที่ 
21/11/2566</t>
  </si>
  <si>
    <t>งานก่อสร้างวางท่อประปาและงานที่เกี่ยวข้อง งานวางท่อประปาเอกชน โครงการ เฌอรีน กรุงเทพกรีฑา-ร่มเกล้า เฟส 3 แขวงคลองสามประเวศ เขตลาดกระบัง กรุงเทพมหานคร พื้นที่สำนักงานประปาสาขาสุวรรณภูมิ</t>
  </si>
  <si>
    <t>เลขที่ 
วธ55-23-67
ลงวันที่ 
21/11/2566</t>
  </si>
  <si>
    <t>งานก่อสร้างวางท่อประปาและงานที่เกี่ยวข้อง งานวางท่อประปาเอกชน โครงการ The City บางนา 2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</si>
  <si>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วธ55-28-67
ลงวันที่ 
22/11/2566</t>
  </si>
  <si>
    <t>งานก่อสร้างวางท่อประปาและงานที่เกี่ยวข้อง งานวางท่อประปาเอกชน บริเวณโครงการ The City บางนา 2 เฟส 1.0 ตำบลบางพลีใหญ่ อำเภอบางพลี จังหวัดสมุทรปราการ พื้นที่สำนักงานประปาสาขาสุวรรณภูมิ</t>
  </si>
  <si>
    <t>หจก.พรธนาเศรษฐ โยธา</t>
  </si>
  <si>
    <t>เลขที่ 
วธ55-31-67
ลงวันที่ 
23/11/2566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</si>
  <si>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บริเวณซอยกำนันวิฑูรย์ 2 เลียบคลองพระองค์เจ้าไชยานุชิต ฝั่งตะวันออก หมู่ที่ 4 ตำบลบางบ่อ อำเภอบางบ่อ จังหวัดสมุทรปราการ พื้นที่สำนักงานประปาสาขาสุวรรณภูมิ</t>
  </si>
  <si>
    <t>เลขที่ 
MOU55-07-67
ลงวันที่ 
23/11/2566</t>
  </si>
  <si>
    <t>งานก่อสร้างวางท่อประปาและงานที่เกี่ยวข้อง งานวางท่อประปาเอกชน บริเวณโครงการ VIVE Bangna km13 เฟส3.0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</si>
  <si>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วธ55-30-67
ลงวันที่ 
24/11/2566</t>
  </si>
  <si>
    <t>งานก่อสร้างวางท่อประปาและงานที่เกี่ยวข้อง งานวางท่อประปาเอกชน บริเวณโครงการ NANTAWAN Bangna km15 เฟส 2.1 ตำบลบางโฉลง อำเภอบางพลี จังหวัดสมุทรปราการ พื้นที่สำนักงานประปาสาขาสุวรรณภูมิ</t>
  </si>
  <si>
    <t>หจก. ดิลกพัฒนา เอนจิเนียริ่ง</t>
  </si>
  <si>
    <t>เลขที่ 
วธ55-32-67
ลงวันที่ 
24/11/2566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</si>
  <si>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บริเวณถนนมอเตอร์เวย์ - พระยาเพร็ช ช่วงที่ 2 หมู่ที่ 14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</si>
  <si>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
MOU55-01-67
ลงวันที่ 
28/11/2566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</si>
  <si>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บริเวณเลียบคลองจรเข้ใหญ่ ศาลา SML หมู่ที่ 4 ถึงบ้านนายสายหยุด หมู่ที่ 5 และบริเวณซอยมณีอุทิศ หมู่ที่ 6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</si>
  <si>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
MOU55-02-67
ลงวันที่ 
28/11/2566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</si>
  <si>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บริเวณถนนสายบ้านคลองฝาง (ต่อจากโครงการเดิม) หมู่ที่ 8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</si>
  <si>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
MOU55-03-67
ลงวันที่ 
28/11/2566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</si>
  <si>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บริเวณเกาะแหลม หมู่ที่ 10 ตำบลบางพลีน้อย อำเภอบางบ่อ จังหวัดสมุทรปราการ พื้นที่สำนักงานประปาสาขาสุวรรณภูมิ</t>
  </si>
  <si>
    <t>เลขที่ 
MOU55-06-67
ลงวันที่ 
28/11/2566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</si>
  <si>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1 งาน 2 เส้นทาง บริเวณบ้านนายสริ กลิ่นพวง ถึงสามแยกถนน หมู่ที่ 7 และบริเวณสะพานทางเดินเท้า ค.ส.ล.เลียบคลองตาปูถึงคลองต้นไทร หมู่7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</si>
  <si>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
MOU55-04-67
ลงวันที่ 
29/11/2566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</si>
</sst>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view="pageBreakPreview" zoomScale="40" zoomScaleSheetLayoutView="40" workbookViewId="0">
      <pane ySplit="7" topLeftCell="A27" activePane="bottomLeft" state="frozen"/>
      <selection pane="bottomLeft" activeCell="J26" sqref="J26"/>
    </sheetView>
  </sheetViews>
  <sheetFormatPr defaultColWidth="9.140625" defaultRowHeight="30.75" x14ac:dyDescent="0.45"/>
  <cols>
    <col min="1" max="1" width="9.5703125" style="32" customWidth="1"/>
    <col min="2" max="2" width="87" style="27" customWidth="1"/>
    <col min="3" max="3" width="30.7109375" style="27" customWidth="1"/>
    <col min="4" max="4" width="28" style="36" customWidth="1"/>
    <col min="5" max="5" width="26.140625" style="32" customWidth="1"/>
    <col min="6" max="6" width="44.85546875" style="27" customWidth="1"/>
    <col min="7" max="7" width="25.85546875" style="33" customWidth="1"/>
    <col min="8" max="8" width="45.42578125" style="27" customWidth="1"/>
    <col min="9" max="9" width="27.85546875" style="27" customWidth="1"/>
    <col min="10" max="10" width="27.85546875" style="35" customWidth="1"/>
    <col min="11" max="11" width="25.140625" style="27" customWidth="1"/>
    <col min="12" max="12" width="36" style="34" customWidth="1"/>
    <col min="13" max="15" width="9.140625" style="27"/>
    <col min="16" max="16384" width="9.140625" style="28"/>
  </cols>
  <sheetData>
    <row r="1" spans="1:15" ht="36" x14ac:dyDescent="0.55000000000000004">
      <c r="A1" s="57" t="s">
        <v>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">
        <v>50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11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30" customFormat="1" ht="35.25" customHeight="1" x14ac:dyDescent="0.2">
      <c r="A5" s="60" t="s">
        <v>1</v>
      </c>
      <c r="B5" s="60" t="s">
        <v>5</v>
      </c>
      <c r="C5" s="61" t="s">
        <v>21</v>
      </c>
      <c r="D5" s="62" t="s">
        <v>15</v>
      </c>
      <c r="E5" s="60" t="s">
        <v>6</v>
      </c>
      <c r="F5" s="60" t="s">
        <v>7</v>
      </c>
      <c r="G5" s="60"/>
      <c r="H5" s="60" t="s">
        <v>8</v>
      </c>
      <c r="I5" s="60"/>
      <c r="J5" s="60"/>
      <c r="K5" s="60" t="s">
        <v>9</v>
      </c>
      <c r="L5" s="60" t="s">
        <v>2</v>
      </c>
      <c r="M5" s="29"/>
      <c r="N5" s="29"/>
      <c r="O5" s="29"/>
    </row>
    <row r="6" spans="1:15" s="30" customFormat="1" ht="30.75" customHeight="1" x14ac:dyDescent="0.2">
      <c r="A6" s="60"/>
      <c r="B6" s="60"/>
      <c r="C6" s="61"/>
      <c r="D6" s="62"/>
      <c r="E6" s="60"/>
      <c r="F6" s="50" t="s">
        <v>3</v>
      </c>
      <c r="G6" s="52" t="s">
        <v>16</v>
      </c>
      <c r="H6" s="50" t="s">
        <v>4</v>
      </c>
      <c r="I6" s="55" t="s">
        <v>19</v>
      </c>
      <c r="J6" s="55" t="s">
        <v>17</v>
      </c>
      <c r="K6" s="60"/>
      <c r="L6" s="60"/>
      <c r="M6" s="29"/>
      <c r="N6" s="29"/>
      <c r="O6" s="29"/>
    </row>
    <row r="7" spans="1:15" s="30" customFormat="1" ht="90" customHeight="1" x14ac:dyDescent="0.2">
      <c r="A7" s="60"/>
      <c r="B7" s="60"/>
      <c r="C7" s="61"/>
      <c r="D7" s="62"/>
      <c r="E7" s="60"/>
      <c r="F7" s="51"/>
      <c r="G7" s="53"/>
      <c r="H7" s="54"/>
      <c r="I7" s="56"/>
      <c r="J7" s="56"/>
      <c r="K7" s="60"/>
      <c r="L7" s="60"/>
      <c r="M7" s="29"/>
      <c r="N7" s="29"/>
      <c r="O7" s="29"/>
    </row>
    <row r="8" spans="1:15" s="31" customFormat="1" ht="175.5" customHeight="1" x14ac:dyDescent="0.2">
      <c r="A8" s="13">
        <v>1</v>
      </c>
      <c r="B8" s="14" t="s">
        <v>51</v>
      </c>
      <c r="C8" s="15">
        <v>197578.5</v>
      </c>
      <c r="D8" s="15">
        <v>211409</v>
      </c>
      <c r="E8" s="13" t="s">
        <v>12</v>
      </c>
      <c r="F8" s="46" t="s">
        <v>52</v>
      </c>
      <c r="G8" s="15">
        <v>205002</v>
      </c>
      <c r="H8" s="46" t="str">
        <f t="shared" ref="H8:H25" si="0">F8</f>
        <v>หจก. เอสเจที. การโยธา</v>
      </c>
      <c r="I8" s="15">
        <f t="shared" ref="I8:I25" si="1">(J8*100)/107</f>
        <v>191590.65420560748</v>
      </c>
      <c r="J8" s="15">
        <f t="shared" ref="J8:J25" si="2">G8</f>
        <v>205002</v>
      </c>
      <c r="K8" s="13" t="s">
        <v>10</v>
      </c>
      <c r="L8" s="26" t="s">
        <v>53</v>
      </c>
    </row>
    <row r="9" spans="1:15" s="31" customFormat="1" ht="178.5" customHeight="1" x14ac:dyDescent="0.2">
      <c r="A9" s="13">
        <v>2</v>
      </c>
      <c r="B9" s="14" t="s">
        <v>54</v>
      </c>
      <c r="C9" s="15">
        <v>229980.37</v>
      </c>
      <c r="D9" s="15">
        <v>246079</v>
      </c>
      <c r="E9" s="13" t="s">
        <v>12</v>
      </c>
      <c r="F9" s="44" t="s">
        <v>45</v>
      </c>
      <c r="G9" s="15">
        <v>238544</v>
      </c>
      <c r="H9" s="44" t="str">
        <f t="shared" si="0"/>
        <v>บจก.เอสดี. วอเตอร์</v>
      </c>
      <c r="I9" s="15">
        <f t="shared" si="1"/>
        <v>222938.31775700935</v>
      </c>
      <c r="J9" s="15">
        <f t="shared" si="2"/>
        <v>238544</v>
      </c>
      <c r="K9" s="13" t="s">
        <v>10</v>
      </c>
      <c r="L9" s="26" t="s">
        <v>55</v>
      </c>
    </row>
    <row r="10" spans="1:15" s="31" customFormat="1" ht="182.25" customHeight="1" x14ac:dyDescent="0.2">
      <c r="A10" s="13">
        <v>3</v>
      </c>
      <c r="B10" s="14" t="s">
        <v>56</v>
      </c>
      <c r="C10" s="15">
        <v>267355.14</v>
      </c>
      <c r="D10" s="15">
        <v>286070</v>
      </c>
      <c r="E10" s="13" t="s">
        <v>12</v>
      </c>
      <c r="F10" s="44" t="s">
        <v>57</v>
      </c>
      <c r="G10" s="15">
        <v>276994</v>
      </c>
      <c r="H10" s="44" t="str">
        <f t="shared" si="0"/>
        <v>หจก.เอ.เจ.แอสไปร์</v>
      </c>
      <c r="I10" s="15">
        <f t="shared" si="1"/>
        <v>258872.89719626168</v>
      </c>
      <c r="J10" s="15">
        <f t="shared" si="2"/>
        <v>276994</v>
      </c>
      <c r="K10" s="13" t="s">
        <v>10</v>
      </c>
      <c r="L10" s="26" t="s">
        <v>58</v>
      </c>
    </row>
    <row r="11" spans="1:15" s="31" customFormat="1" ht="341.25" customHeight="1" x14ac:dyDescent="0.2">
      <c r="A11" s="13">
        <v>4</v>
      </c>
      <c r="B11" s="14" t="s">
        <v>61</v>
      </c>
      <c r="C11" s="15">
        <v>111387.85</v>
      </c>
      <c r="D11" s="15">
        <v>119185</v>
      </c>
      <c r="E11" s="13" t="s">
        <v>12</v>
      </c>
      <c r="F11" s="43" t="s">
        <v>62</v>
      </c>
      <c r="G11" s="15">
        <v>115514</v>
      </c>
      <c r="H11" s="43" t="str">
        <f t="shared" si="0"/>
        <v>บจก.น่านเหนือ ก่อสร้าง</v>
      </c>
      <c r="I11" s="15">
        <f t="shared" si="1"/>
        <v>107957.00934579439</v>
      </c>
      <c r="J11" s="15">
        <f t="shared" si="2"/>
        <v>115514</v>
      </c>
      <c r="K11" s="13" t="s">
        <v>10</v>
      </c>
      <c r="L11" s="26" t="s">
        <v>63</v>
      </c>
    </row>
    <row r="12" spans="1:15" s="31" customFormat="1" ht="198" customHeight="1" x14ac:dyDescent="0.2">
      <c r="A12" s="13">
        <v>5</v>
      </c>
      <c r="B12" s="14" t="s">
        <v>64</v>
      </c>
      <c r="C12" s="15">
        <v>101200</v>
      </c>
      <c r="D12" s="15">
        <v>108284</v>
      </c>
      <c r="E12" s="13" t="s">
        <v>12</v>
      </c>
      <c r="F12" s="45" t="s">
        <v>65</v>
      </c>
      <c r="G12" s="15">
        <v>108284</v>
      </c>
      <c r="H12" s="45" t="str">
        <f t="shared" si="0"/>
        <v>บจก.เย็นสะอาด</v>
      </c>
      <c r="I12" s="15">
        <f t="shared" si="1"/>
        <v>101200</v>
      </c>
      <c r="J12" s="15">
        <f t="shared" si="2"/>
        <v>108284</v>
      </c>
      <c r="K12" s="13" t="s">
        <v>10</v>
      </c>
      <c r="L12" s="26" t="s">
        <v>66</v>
      </c>
    </row>
    <row r="13" spans="1:15" s="31" customFormat="1" ht="199.5" customHeight="1" x14ac:dyDescent="0.2">
      <c r="A13" s="13">
        <v>6</v>
      </c>
      <c r="B13" s="14" t="s">
        <v>67</v>
      </c>
      <c r="C13" s="15">
        <v>58043.93</v>
      </c>
      <c r="D13" s="15">
        <v>62107</v>
      </c>
      <c r="E13" s="13" t="s">
        <v>12</v>
      </c>
      <c r="F13" s="47" t="s">
        <v>68</v>
      </c>
      <c r="G13" s="15">
        <v>60179</v>
      </c>
      <c r="H13" s="47" t="str">
        <f t="shared" si="0"/>
        <v>หจก.ทิพย์นารา</v>
      </c>
      <c r="I13" s="15">
        <f t="shared" si="1"/>
        <v>56242.056074766355</v>
      </c>
      <c r="J13" s="15">
        <f t="shared" si="2"/>
        <v>60179</v>
      </c>
      <c r="K13" s="13" t="s">
        <v>10</v>
      </c>
      <c r="L13" s="26" t="s">
        <v>69</v>
      </c>
    </row>
    <row r="14" spans="1:15" s="31" customFormat="1" ht="199.5" customHeight="1" x14ac:dyDescent="0.2">
      <c r="A14" s="13">
        <v>7</v>
      </c>
      <c r="B14" s="14" t="s">
        <v>70</v>
      </c>
      <c r="C14" s="15">
        <v>157429.91</v>
      </c>
      <c r="D14" s="15">
        <v>168450</v>
      </c>
      <c r="E14" s="13" t="s">
        <v>12</v>
      </c>
      <c r="F14" s="47" t="s">
        <v>71</v>
      </c>
      <c r="G14" s="15">
        <v>163199</v>
      </c>
      <c r="H14" s="47" t="str">
        <f t="shared" si="0"/>
        <v>บจก.อัฏฐวิศวกรรม</v>
      </c>
      <c r="I14" s="15">
        <f t="shared" si="1"/>
        <v>152522.42990654206</v>
      </c>
      <c r="J14" s="15">
        <f t="shared" si="2"/>
        <v>163199</v>
      </c>
      <c r="K14" s="13" t="s">
        <v>10</v>
      </c>
      <c r="L14" s="26" t="s">
        <v>72</v>
      </c>
    </row>
    <row r="15" spans="1:15" s="31" customFormat="1" ht="199.5" customHeight="1" x14ac:dyDescent="0.2">
      <c r="A15" s="13">
        <v>8</v>
      </c>
      <c r="B15" s="14" t="s">
        <v>73</v>
      </c>
      <c r="C15" s="15">
        <v>93422.43</v>
      </c>
      <c r="D15" s="15">
        <v>99962</v>
      </c>
      <c r="E15" s="13" t="s">
        <v>12</v>
      </c>
      <c r="F15" s="47" t="s">
        <v>74</v>
      </c>
      <c r="G15" s="15">
        <v>96945</v>
      </c>
      <c r="H15" s="47" t="str">
        <f t="shared" si="0"/>
        <v>หจก.ชลณัฏฐ์ การช่าง</v>
      </c>
      <c r="I15" s="15">
        <f t="shared" si="1"/>
        <v>90602.803738317758</v>
      </c>
      <c r="J15" s="15">
        <f t="shared" si="2"/>
        <v>96945</v>
      </c>
      <c r="K15" s="13" t="s">
        <v>10</v>
      </c>
      <c r="L15" s="26" t="s">
        <v>75</v>
      </c>
    </row>
    <row r="16" spans="1:15" s="31" customFormat="1" ht="154.5" customHeight="1" x14ac:dyDescent="0.2">
      <c r="A16" s="13">
        <v>9</v>
      </c>
      <c r="B16" s="14" t="s">
        <v>76</v>
      </c>
      <c r="C16" s="15">
        <v>20000</v>
      </c>
      <c r="D16" s="15">
        <v>21400</v>
      </c>
      <c r="E16" s="13" t="s">
        <v>12</v>
      </c>
      <c r="F16" s="47" t="s">
        <v>77</v>
      </c>
      <c r="G16" s="15">
        <v>21400</v>
      </c>
      <c r="H16" s="47" t="str">
        <f t="shared" si="0"/>
        <v>บจก.เซฟสิริ (ประเทศไทย)</v>
      </c>
      <c r="I16" s="15">
        <f t="shared" si="1"/>
        <v>20000</v>
      </c>
      <c r="J16" s="15">
        <f t="shared" si="2"/>
        <v>21400</v>
      </c>
      <c r="K16" s="13" t="s">
        <v>10</v>
      </c>
      <c r="L16" s="26" t="s">
        <v>78</v>
      </c>
    </row>
    <row r="17" spans="1:12" s="31" customFormat="1" ht="154.5" customHeight="1" x14ac:dyDescent="0.2">
      <c r="A17" s="13">
        <v>10</v>
      </c>
      <c r="B17" s="14" t="s">
        <v>79</v>
      </c>
      <c r="C17" s="15">
        <v>383179.44</v>
      </c>
      <c r="D17" s="15">
        <v>410002</v>
      </c>
      <c r="E17" s="13" t="s">
        <v>12</v>
      </c>
      <c r="F17" s="48" t="s">
        <v>33</v>
      </c>
      <c r="G17" s="15">
        <v>397394</v>
      </c>
      <c r="H17" s="48" t="str">
        <f t="shared" si="0"/>
        <v>หจก.สุวัฒนา คอนสตรัคชั่น</v>
      </c>
      <c r="I17" s="15">
        <f t="shared" si="1"/>
        <v>371396.26168224297</v>
      </c>
      <c r="J17" s="15">
        <f t="shared" si="2"/>
        <v>397394</v>
      </c>
      <c r="K17" s="13" t="s">
        <v>10</v>
      </c>
      <c r="L17" s="26" t="s">
        <v>80</v>
      </c>
    </row>
    <row r="18" spans="1:12" s="31" customFormat="1" ht="154.5" customHeight="1" x14ac:dyDescent="0.2">
      <c r="A18" s="13">
        <v>11</v>
      </c>
      <c r="B18" s="14" t="s">
        <v>81</v>
      </c>
      <c r="C18" s="15">
        <v>58459.81</v>
      </c>
      <c r="D18" s="15">
        <v>62552</v>
      </c>
      <c r="E18" s="13" t="s">
        <v>12</v>
      </c>
      <c r="F18" s="48" t="s">
        <v>82</v>
      </c>
      <c r="G18" s="15">
        <v>60627</v>
      </c>
      <c r="H18" s="48" t="str">
        <f t="shared" si="0"/>
        <v>หจป.ปิยชาติ คอนสตรัคชั่น</v>
      </c>
      <c r="I18" s="15">
        <f t="shared" si="1"/>
        <v>56660.747663551403</v>
      </c>
      <c r="J18" s="15">
        <f t="shared" si="2"/>
        <v>60627</v>
      </c>
      <c r="K18" s="13" t="s">
        <v>10</v>
      </c>
      <c r="L18" s="26" t="s">
        <v>83</v>
      </c>
    </row>
    <row r="19" spans="1:12" s="31" customFormat="1" ht="154.5" customHeight="1" x14ac:dyDescent="0.2">
      <c r="A19" s="13">
        <v>12</v>
      </c>
      <c r="B19" s="14" t="s">
        <v>84</v>
      </c>
      <c r="C19" s="15">
        <v>448100</v>
      </c>
      <c r="D19" s="15">
        <v>479467</v>
      </c>
      <c r="E19" s="13" t="s">
        <v>12</v>
      </c>
      <c r="F19" s="48" t="s">
        <v>30</v>
      </c>
      <c r="G19" s="15">
        <v>464986</v>
      </c>
      <c r="H19" s="48" t="str">
        <f t="shared" si="0"/>
        <v>หจก.เพชรธนพัทธ์ วิศวกรรม</v>
      </c>
      <c r="I19" s="15">
        <f t="shared" si="1"/>
        <v>434566.3551401869</v>
      </c>
      <c r="J19" s="15">
        <f t="shared" si="2"/>
        <v>464986</v>
      </c>
      <c r="K19" s="13" t="s">
        <v>10</v>
      </c>
      <c r="L19" s="26" t="s">
        <v>85</v>
      </c>
    </row>
    <row r="20" spans="1:12" s="31" customFormat="1" ht="154.5" customHeight="1" x14ac:dyDescent="0.2">
      <c r="A20" s="13">
        <v>13</v>
      </c>
      <c r="B20" s="14" t="s">
        <v>97</v>
      </c>
      <c r="C20" s="15">
        <v>199719.63</v>
      </c>
      <c r="D20" s="15">
        <v>213700</v>
      </c>
      <c r="E20" s="13" t="s">
        <v>12</v>
      </c>
      <c r="F20" s="48" t="s">
        <v>42</v>
      </c>
      <c r="G20" s="15">
        <v>193700</v>
      </c>
      <c r="H20" s="48" t="str">
        <f t="shared" si="0"/>
        <v>หจก.อานนท์การช่าง</v>
      </c>
      <c r="I20" s="15">
        <f t="shared" si="1"/>
        <v>181028.03738317758</v>
      </c>
      <c r="J20" s="15">
        <f t="shared" si="2"/>
        <v>193700</v>
      </c>
      <c r="K20" s="13" t="s">
        <v>10</v>
      </c>
      <c r="L20" s="26" t="s">
        <v>98</v>
      </c>
    </row>
    <row r="21" spans="1:12" s="31" customFormat="1" ht="154.5" customHeight="1" x14ac:dyDescent="0.2">
      <c r="A21" s="13">
        <v>14</v>
      </c>
      <c r="B21" s="14" t="s">
        <v>99</v>
      </c>
      <c r="C21" s="15">
        <v>310300.93</v>
      </c>
      <c r="D21" s="15">
        <v>332022</v>
      </c>
      <c r="E21" s="13" t="s">
        <v>12</v>
      </c>
      <c r="F21" s="48" t="s">
        <v>74</v>
      </c>
      <c r="G21" s="15">
        <v>321960</v>
      </c>
      <c r="H21" s="48" t="str">
        <f t="shared" si="0"/>
        <v>หจก.ชลณัฏฐ์ การช่าง</v>
      </c>
      <c r="I21" s="15">
        <f t="shared" si="1"/>
        <v>300897.19626168226</v>
      </c>
      <c r="J21" s="15">
        <f t="shared" si="2"/>
        <v>321960</v>
      </c>
      <c r="K21" s="13" t="s">
        <v>10</v>
      </c>
      <c r="L21" s="26" t="s">
        <v>100</v>
      </c>
    </row>
    <row r="22" spans="1:12" s="31" customFormat="1" ht="154.5" customHeight="1" x14ac:dyDescent="0.2">
      <c r="A22" s="13">
        <v>15</v>
      </c>
      <c r="B22" s="14" t="s">
        <v>101</v>
      </c>
      <c r="C22" s="15">
        <v>352514.02</v>
      </c>
      <c r="D22" s="15">
        <v>377190</v>
      </c>
      <c r="E22" s="13" t="s">
        <v>12</v>
      </c>
      <c r="F22" s="48" t="s">
        <v>102</v>
      </c>
      <c r="G22" s="15">
        <v>365522</v>
      </c>
      <c r="H22" s="48" t="str">
        <f t="shared" si="0"/>
        <v>หจก.พรธนาเศรษฐ โยธา</v>
      </c>
      <c r="I22" s="15">
        <f t="shared" si="1"/>
        <v>341609.34579439252</v>
      </c>
      <c r="J22" s="15">
        <f t="shared" si="2"/>
        <v>365522</v>
      </c>
      <c r="K22" s="13" t="s">
        <v>10</v>
      </c>
      <c r="L22" s="26" t="s">
        <v>103</v>
      </c>
    </row>
    <row r="23" spans="1:12" s="31" customFormat="1" ht="192" customHeight="1" x14ac:dyDescent="0.2">
      <c r="A23" s="13">
        <v>16</v>
      </c>
      <c r="B23" s="14" t="s">
        <v>104</v>
      </c>
      <c r="C23" s="15">
        <v>397267.29</v>
      </c>
      <c r="D23" s="15">
        <v>425076</v>
      </c>
      <c r="E23" s="13" t="s">
        <v>12</v>
      </c>
      <c r="F23" s="48" t="s">
        <v>27</v>
      </c>
      <c r="G23" s="15">
        <v>412153</v>
      </c>
      <c r="H23" s="48" t="str">
        <f t="shared" si="0"/>
        <v>หจก.ยมนี ก่อสร้าง</v>
      </c>
      <c r="I23" s="15">
        <f t="shared" si="1"/>
        <v>385189.7196261682</v>
      </c>
      <c r="J23" s="15">
        <f t="shared" si="2"/>
        <v>412153</v>
      </c>
      <c r="K23" s="13" t="s">
        <v>10</v>
      </c>
      <c r="L23" s="26" t="s">
        <v>105</v>
      </c>
    </row>
    <row r="24" spans="1:12" s="31" customFormat="1" ht="192" customHeight="1" x14ac:dyDescent="0.2">
      <c r="A24" s="13">
        <v>17</v>
      </c>
      <c r="B24" s="14" t="s">
        <v>106</v>
      </c>
      <c r="C24" s="15">
        <v>461134.58</v>
      </c>
      <c r="D24" s="15">
        <v>493414</v>
      </c>
      <c r="E24" s="13" t="s">
        <v>12</v>
      </c>
      <c r="F24" s="48" t="s">
        <v>33</v>
      </c>
      <c r="G24" s="15">
        <v>478456</v>
      </c>
      <c r="H24" s="48" t="str">
        <f t="shared" si="0"/>
        <v>หจก.สุวัฒนา คอนสตรัคชั่น</v>
      </c>
      <c r="I24" s="15">
        <f t="shared" si="1"/>
        <v>447155.14018691587</v>
      </c>
      <c r="J24" s="15">
        <f t="shared" si="2"/>
        <v>478456</v>
      </c>
      <c r="K24" s="13" t="s">
        <v>10</v>
      </c>
      <c r="L24" s="26" t="s">
        <v>107</v>
      </c>
    </row>
    <row r="25" spans="1:12" s="31" customFormat="1" ht="192" customHeight="1" x14ac:dyDescent="0.2">
      <c r="A25" s="13">
        <v>18</v>
      </c>
      <c r="B25" s="14" t="s">
        <v>108</v>
      </c>
      <c r="C25" s="15">
        <v>317005.61</v>
      </c>
      <c r="D25" s="15">
        <v>339196</v>
      </c>
      <c r="E25" s="13" t="s">
        <v>12</v>
      </c>
      <c r="F25" s="48" t="s">
        <v>109</v>
      </c>
      <c r="G25" s="15">
        <v>328903</v>
      </c>
      <c r="H25" s="48" t="str">
        <f t="shared" si="0"/>
        <v>หจก. ดิลกพัฒนา เอนจิเนียริ่ง</v>
      </c>
      <c r="I25" s="15">
        <f t="shared" si="1"/>
        <v>307385.98130841122</v>
      </c>
      <c r="J25" s="15">
        <f t="shared" si="2"/>
        <v>328903</v>
      </c>
      <c r="K25" s="13" t="s">
        <v>10</v>
      </c>
      <c r="L25" s="26" t="s">
        <v>110</v>
      </c>
    </row>
    <row r="26" spans="1:12" ht="35.25" customHeight="1" x14ac:dyDescent="0.55000000000000004">
      <c r="A26" s="17"/>
      <c r="B26" s="18"/>
      <c r="C26" s="19"/>
      <c r="D26" s="19"/>
      <c r="E26" s="17"/>
      <c r="F26" s="12"/>
      <c r="G26" s="20"/>
      <c r="H26" s="12"/>
      <c r="I26" s="21">
        <f>SUM(I8:I25)</f>
        <v>4027814.9532710281</v>
      </c>
      <c r="J26" s="21">
        <f>SUM(J8:J25)</f>
        <v>4309762</v>
      </c>
      <c r="K26" s="39"/>
      <c r="L26" s="49"/>
    </row>
    <row r="27" spans="1:12" ht="39" customHeight="1" x14ac:dyDescent="0.55000000000000004">
      <c r="A27" s="17"/>
      <c r="B27" s="12" t="s">
        <v>29</v>
      </c>
      <c r="C27" s="23"/>
      <c r="D27" s="19"/>
      <c r="E27" s="17"/>
      <c r="F27" s="12"/>
      <c r="G27" s="20"/>
      <c r="H27" s="12"/>
      <c r="I27" s="12"/>
      <c r="J27" s="21"/>
      <c r="K27" s="39"/>
      <c r="L27" s="49"/>
    </row>
    <row r="28" spans="1:12" ht="17.25" customHeight="1" x14ac:dyDescent="0.55000000000000004">
      <c r="A28" s="17"/>
      <c r="B28" s="18"/>
      <c r="C28" s="23"/>
      <c r="D28" s="25"/>
      <c r="E28" s="17"/>
      <c r="F28" s="12"/>
      <c r="G28" s="20"/>
      <c r="H28" s="12"/>
      <c r="I28" s="12"/>
      <c r="J28" s="24"/>
      <c r="K28" s="12"/>
      <c r="L28" s="22"/>
    </row>
    <row r="29" spans="1:12" ht="36" x14ac:dyDescent="0.55000000000000004">
      <c r="A29" s="17"/>
      <c r="B29" s="12"/>
      <c r="C29" s="17" t="s">
        <v>13</v>
      </c>
      <c r="D29" s="25"/>
      <c r="E29" s="17"/>
      <c r="F29" s="12"/>
      <c r="G29" s="20"/>
      <c r="H29" s="12"/>
      <c r="I29" s="12"/>
      <c r="J29" s="24"/>
      <c r="K29" s="12"/>
      <c r="L29" s="22"/>
    </row>
    <row r="30" spans="1:12" ht="51.75" customHeight="1" x14ac:dyDescent="0.55000000000000004">
      <c r="A30" s="17"/>
      <c r="B30" s="12"/>
      <c r="C30" s="12"/>
      <c r="D30" s="25"/>
      <c r="E30" s="17"/>
      <c r="F30" s="12"/>
      <c r="G30" s="20"/>
      <c r="H30" s="12"/>
      <c r="I30" s="12"/>
      <c r="J30" s="24"/>
      <c r="K30" s="12"/>
      <c r="L30" s="22"/>
    </row>
    <row r="31" spans="1:12" ht="36" customHeight="1" x14ac:dyDescent="0.55000000000000004">
      <c r="A31" s="17"/>
      <c r="B31" s="12"/>
      <c r="C31" s="17" t="s">
        <v>47</v>
      </c>
      <c r="D31" s="25"/>
      <c r="E31" s="17"/>
      <c r="F31" s="12"/>
      <c r="G31" s="20"/>
      <c r="H31" s="12"/>
      <c r="I31" s="12"/>
      <c r="J31" s="24"/>
      <c r="K31" s="12"/>
      <c r="L31" s="22"/>
    </row>
    <row r="32" spans="1:12" ht="36" customHeight="1" x14ac:dyDescent="0.55000000000000004">
      <c r="A32" s="17"/>
      <c r="B32" s="12"/>
      <c r="C32" s="17" t="s">
        <v>48</v>
      </c>
      <c r="D32" s="25"/>
      <c r="E32" s="17"/>
      <c r="F32" s="12"/>
      <c r="G32" s="20"/>
      <c r="H32" s="12"/>
      <c r="I32" s="12"/>
      <c r="J32" s="24"/>
      <c r="K32" s="12"/>
      <c r="L32" s="22"/>
    </row>
    <row r="33" spans="1:15" ht="36" customHeight="1" x14ac:dyDescent="0.55000000000000004">
      <c r="A33" s="17"/>
      <c r="B33" s="12"/>
      <c r="C33" s="17" t="s">
        <v>25</v>
      </c>
      <c r="D33" s="25"/>
      <c r="E33" s="17"/>
      <c r="F33" s="12"/>
      <c r="G33" s="20"/>
      <c r="H33" s="12"/>
      <c r="I33" s="12"/>
      <c r="J33" s="24"/>
      <c r="K33" s="12"/>
      <c r="L33" s="22"/>
    </row>
    <row r="37" spans="1:15" x14ac:dyDescent="0.45">
      <c r="E37" s="27"/>
      <c r="G37" s="35"/>
      <c r="I37" s="34"/>
      <c r="J37" s="27"/>
      <c r="L37" s="27"/>
      <c r="M37" s="28"/>
      <c r="N37" s="28"/>
      <c r="O37" s="28"/>
    </row>
    <row r="38" spans="1:15" x14ac:dyDescent="0.45">
      <c r="E38" s="27"/>
      <c r="G38" s="35"/>
      <c r="I38" s="34"/>
      <c r="J38" s="27"/>
      <c r="L38" s="27"/>
      <c r="M38" s="28"/>
      <c r="N38" s="28"/>
      <c r="O38" s="28"/>
    </row>
    <row r="39" spans="1:15" x14ac:dyDescent="0.45">
      <c r="E39" s="27"/>
      <c r="G39" s="35"/>
      <c r="I39" s="34"/>
      <c r="J39" s="27"/>
      <c r="L39" s="27"/>
      <c r="M39" s="28"/>
      <c r="N39" s="28"/>
      <c r="O39" s="28"/>
    </row>
    <row r="40" spans="1:15" x14ac:dyDescent="0.45">
      <c r="E40" s="35"/>
      <c r="G40" s="34"/>
      <c r="J40" s="27"/>
      <c r="K40" s="28"/>
      <c r="L40" s="28"/>
      <c r="M40" s="28"/>
      <c r="N40" s="28"/>
      <c r="O40" s="28"/>
    </row>
    <row r="41" spans="1:15" x14ac:dyDescent="0.45">
      <c r="E41" s="35"/>
      <c r="G41" s="34"/>
      <c r="J41" s="27"/>
      <c r="K41" s="28"/>
      <c r="L41" s="28"/>
      <c r="M41" s="28"/>
      <c r="N41" s="28"/>
      <c r="O41" s="28"/>
    </row>
    <row r="42" spans="1:15" x14ac:dyDescent="0.45">
      <c r="E42" s="35"/>
      <c r="G42" s="27"/>
      <c r="H42" s="28"/>
      <c r="I42" s="28"/>
      <c r="J42" s="28"/>
      <c r="K42" s="28"/>
      <c r="L42" s="28"/>
      <c r="M42" s="28"/>
      <c r="N42" s="28"/>
      <c r="O42" s="28"/>
    </row>
    <row r="43" spans="1:15" x14ac:dyDescent="0.45">
      <c r="E43" s="35"/>
      <c r="G43" s="27"/>
      <c r="H43" s="28"/>
      <c r="I43" s="28"/>
      <c r="J43" s="28"/>
      <c r="K43" s="28"/>
      <c r="L43" s="28"/>
      <c r="M43" s="28"/>
      <c r="N43" s="28"/>
      <c r="O43" s="28"/>
    </row>
    <row r="44" spans="1:15" x14ac:dyDescent="0.45">
      <c r="E44" s="35"/>
      <c r="G44" s="27"/>
      <c r="H44" s="28"/>
      <c r="I44" s="28"/>
      <c r="J44" s="28"/>
      <c r="K44" s="28"/>
      <c r="L44" s="28"/>
      <c r="M44" s="28"/>
      <c r="N44" s="28"/>
      <c r="O44" s="28"/>
    </row>
    <row r="45" spans="1:15" x14ac:dyDescent="0.45">
      <c r="E45" s="35"/>
      <c r="G45" s="27"/>
      <c r="H45" s="28"/>
      <c r="I45" s="28"/>
      <c r="J45" s="28"/>
      <c r="K45" s="28"/>
      <c r="L45" s="28"/>
      <c r="M45" s="28"/>
      <c r="N45" s="28"/>
      <c r="O45" s="28"/>
    </row>
    <row r="46" spans="1:15" x14ac:dyDescent="0.45">
      <c r="G46" s="34"/>
      <c r="J46" s="27"/>
      <c r="K46" s="28"/>
      <c r="L46" s="28"/>
      <c r="M46" s="28"/>
      <c r="N46" s="28"/>
      <c r="O46" s="28"/>
    </row>
    <row r="47" spans="1:15" x14ac:dyDescent="0.45">
      <c r="G47" s="34"/>
      <c r="J47" s="27"/>
      <c r="K47" s="28"/>
      <c r="L47" s="28"/>
      <c r="M47" s="28"/>
      <c r="N47" s="28"/>
      <c r="O47" s="28"/>
    </row>
    <row r="48" spans="1:15" x14ac:dyDescent="0.45">
      <c r="G48" s="34"/>
      <c r="J48" s="27"/>
      <c r="K48" s="28"/>
      <c r="L48" s="28"/>
      <c r="M48" s="28"/>
      <c r="N48" s="28"/>
      <c r="O48" s="28"/>
    </row>
    <row r="49" spans="7:15" x14ac:dyDescent="0.45">
      <c r="G49" s="35"/>
      <c r="I49" s="34"/>
      <c r="J49" s="27"/>
      <c r="L49" s="27"/>
      <c r="M49" s="28"/>
      <c r="N49" s="28"/>
      <c r="O49" s="28"/>
    </row>
    <row r="50" spans="7:15" x14ac:dyDescent="0.45">
      <c r="G50" s="35"/>
      <c r="I50" s="34"/>
      <c r="J50" s="27"/>
      <c r="L50" s="27"/>
      <c r="M50" s="28"/>
      <c r="N50" s="28"/>
      <c r="O50" s="28"/>
    </row>
    <row r="51" spans="7:15" x14ac:dyDescent="0.45">
      <c r="G51" s="35"/>
      <c r="I51" s="34"/>
      <c r="J51" s="27"/>
      <c r="L51" s="27"/>
      <c r="M51" s="28"/>
      <c r="N51" s="28"/>
      <c r="O51" s="28"/>
    </row>
    <row r="52" spans="7:15" x14ac:dyDescent="0.45">
      <c r="G52" s="35"/>
      <c r="I52" s="34"/>
      <c r="J52" s="27"/>
      <c r="L52" s="27"/>
      <c r="M52" s="28"/>
      <c r="N52" s="28"/>
      <c r="O52" s="28"/>
    </row>
  </sheetData>
  <mergeCells count="18">
    <mergeCell ref="I6:I7"/>
    <mergeCell ref="L5:L7"/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tabSelected="1" view="pageBreakPreview" zoomScaleSheetLayoutView="100" workbookViewId="0">
      <pane ySplit="7" topLeftCell="A17" activePane="bottomLeft" state="frozen"/>
      <selection pane="bottomLeft" activeCell="J18" sqref="J18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'เฉพาะเจาะจง '!A1:L1</f>
        <v>สรุปผลการดำเนินการจัดซื้อจัดจ้างในรอบเดือน พฤศจิกายน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tr">
        <f>'เฉพาะเจาะจง 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tr">
        <f>'เฉพาะเจาะจง '!A3:L3</f>
        <v>วันที่ 1 ธันวาคม 2566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18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9" customFormat="1" ht="42" customHeight="1" x14ac:dyDescent="0.2">
      <c r="A5" s="60" t="s">
        <v>1</v>
      </c>
      <c r="B5" s="60" t="s">
        <v>5</v>
      </c>
      <c r="C5" s="61" t="s">
        <v>14</v>
      </c>
      <c r="D5" s="61" t="s">
        <v>15</v>
      </c>
      <c r="E5" s="60" t="s">
        <v>6</v>
      </c>
      <c r="F5" s="60" t="s">
        <v>7</v>
      </c>
      <c r="G5" s="60"/>
      <c r="H5" s="60" t="s">
        <v>8</v>
      </c>
      <c r="I5" s="60"/>
      <c r="J5" s="60"/>
      <c r="K5" s="60" t="s">
        <v>9</v>
      </c>
      <c r="L5" s="60" t="s">
        <v>2</v>
      </c>
      <c r="M5" s="8"/>
      <c r="N5" s="8"/>
      <c r="O5" s="8"/>
    </row>
    <row r="6" spans="1:15" s="9" customFormat="1" ht="21" customHeight="1" x14ac:dyDescent="0.2">
      <c r="A6" s="60"/>
      <c r="B6" s="60"/>
      <c r="C6" s="61"/>
      <c r="D6" s="61"/>
      <c r="E6" s="60"/>
      <c r="F6" s="50" t="s">
        <v>3</v>
      </c>
      <c r="G6" s="52" t="s">
        <v>16</v>
      </c>
      <c r="H6" s="50" t="s">
        <v>4</v>
      </c>
      <c r="I6" s="55" t="s">
        <v>19</v>
      </c>
      <c r="J6" s="55" t="s">
        <v>17</v>
      </c>
      <c r="K6" s="60"/>
      <c r="L6" s="60"/>
      <c r="M6" s="8"/>
      <c r="N6" s="8"/>
      <c r="O6" s="8"/>
    </row>
    <row r="7" spans="1:15" s="9" customFormat="1" ht="99" customHeight="1" x14ac:dyDescent="0.2">
      <c r="A7" s="60"/>
      <c r="B7" s="60"/>
      <c r="C7" s="61"/>
      <c r="D7" s="61"/>
      <c r="E7" s="60"/>
      <c r="F7" s="51"/>
      <c r="G7" s="53"/>
      <c r="H7" s="54"/>
      <c r="I7" s="56"/>
      <c r="J7" s="56"/>
      <c r="K7" s="60"/>
      <c r="L7" s="60"/>
      <c r="M7" s="8"/>
      <c r="N7" s="8"/>
      <c r="O7" s="8"/>
    </row>
    <row r="8" spans="1:15" s="10" customFormat="1" ht="176.25" customHeight="1" x14ac:dyDescent="0.2">
      <c r="A8" s="13">
        <v>1</v>
      </c>
      <c r="B8" s="14" t="s">
        <v>59</v>
      </c>
      <c r="C8" s="15">
        <v>2014505</v>
      </c>
      <c r="D8" s="15">
        <v>2155516.0699999998</v>
      </c>
      <c r="E8" s="47" t="s">
        <v>22</v>
      </c>
      <c r="F8" s="47" t="s">
        <v>44</v>
      </c>
      <c r="G8" s="15">
        <v>2046852.22</v>
      </c>
      <c r="H8" s="47" t="str">
        <f t="shared" ref="H8:H17" si="0">F8</f>
        <v>หจก.เค.ที.เมนเดอร์</v>
      </c>
      <c r="I8" s="15">
        <f t="shared" ref="I8:I17" si="1">(J8*100)/107</f>
        <v>1912946</v>
      </c>
      <c r="J8" s="15">
        <f t="shared" ref="J8" si="2">G8</f>
        <v>2046852.22</v>
      </c>
      <c r="K8" s="13" t="s">
        <v>10</v>
      </c>
      <c r="L8" s="26" t="s">
        <v>60</v>
      </c>
    </row>
    <row r="9" spans="1:15" s="10" customFormat="1" ht="206.25" customHeight="1" x14ac:dyDescent="0.2">
      <c r="A9" s="13">
        <v>2</v>
      </c>
      <c r="B9" s="14" t="s">
        <v>86</v>
      </c>
      <c r="C9" s="15">
        <v>1345469.16</v>
      </c>
      <c r="D9" s="15">
        <v>1439652</v>
      </c>
      <c r="E9" s="42" t="s">
        <v>22</v>
      </c>
      <c r="F9" s="42" t="s">
        <v>31</v>
      </c>
      <c r="G9" s="15">
        <v>888941</v>
      </c>
      <c r="H9" s="42" t="str">
        <f t="shared" si="0"/>
        <v>บจก.บุญพิศลย์การช่าง</v>
      </c>
      <c r="I9" s="15">
        <f t="shared" si="1"/>
        <v>830785.98130841122</v>
      </c>
      <c r="J9" s="15">
        <f t="shared" ref="J9" si="3">G9</f>
        <v>888941</v>
      </c>
      <c r="K9" s="13" t="s">
        <v>10</v>
      </c>
      <c r="L9" s="26" t="s">
        <v>87</v>
      </c>
    </row>
    <row r="10" spans="1:15" s="10" customFormat="1" ht="208.5" customHeight="1" x14ac:dyDescent="0.2">
      <c r="A10" s="13">
        <v>3</v>
      </c>
      <c r="B10" s="14" t="s">
        <v>88</v>
      </c>
      <c r="C10" s="15">
        <v>649056.06999999995</v>
      </c>
      <c r="D10" s="15">
        <v>694490</v>
      </c>
      <c r="E10" s="47" t="s">
        <v>22</v>
      </c>
      <c r="F10" s="47" t="s">
        <v>89</v>
      </c>
      <c r="G10" s="15">
        <v>594781</v>
      </c>
      <c r="H10" s="47" t="str">
        <f t="shared" si="0"/>
        <v>บจก.พงศ์พัช ไฮโดร</v>
      </c>
      <c r="I10" s="15">
        <f t="shared" si="1"/>
        <v>555870.09345794388</v>
      </c>
      <c r="J10" s="15">
        <f t="shared" ref="J10" si="4">G10</f>
        <v>594781</v>
      </c>
      <c r="K10" s="13" t="s">
        <v>10</v>
      </c>
      <c r="L10" s="26" t="s">
        <v>90</v>
      </c>
    </row>
    <row r="11" spans="1:15" s="10" customFormat="1" ht="300" customHeight="1" x14ac:dyDescent="0.2">
      <c r="A11" s="13">
        <v>4</v>
      </c>
      <c r="B11" s="14" t="s">
        <v>91</v>
      </c>
      <c r="C11" s="15">
        <v>743489.72</v>
      </c>
      <c r="D11" s="15">
        <v>795534</v>
      </c>
      <c r="E11" s="47" t="s">
        <v>22</v>
      </c>
      <c r="F11" s="47" t="s">
        <v>92</v>
      </c>
      <c r="G11" s="15">
        <v>451542</v>
      </c>
      <c r="H11" s="47" t="str">
        <f t="shared" si="0"/>
        <v>หจก.มารวยสุทธิ</v>
      </c>
      <c r="I11" s="15">
        <f t="shared" si="1"/>
        <v>422001.86915887852</v>
      </c>
      <c r="J11" s="15">
        <f t="shared" ref="J11:J17" si="5">G11</f>
        <v>451542</v>
      </c>
      <c r="K11" s="13" t="s">
        <v>10</v>
      </c>
      <c r="L11" s="26" t="s">
        <v>93</v>
      </c>
    </row>
    <row r="12" spans="1:15" s="10" customFormat="1" ht="198.75" customHeight="1" x14ac:dyDescent="0.2">
      <c r="A12" s="13">
        <v>5</v>
      </c>
      <c r="B12" s="14" t="s">
        <v>94</v>
      </c>
      <c r="C12" s="15">
        <v>1900000</v>
      </c>
      <c r="D12" s="15">
        <v>2026846.43</v>
      </c>
      <c r="E12" s="48" t="s">
        <v>22</v>
      </c>
      <c r="F12" s="48" t="s">
        <v>95</v>
      </c>
      <c r="G12" s="15">
        <v>1982696.09</v>
      </c>
      <c r="H12" s="48" t="str">
        <f t="shared" si="0"/>
        <v>บจก.ยูเอชเอ็ม</v>
      </c>
      <c r="I12" s="15">
        <f t="shared" si="1"/>
        <v>1852987</v>
      </c>
      <c r="J12" s="15">
        <f t="shared" si="5"/>
        <v>1982696.09</v>
      </c>
      <c r="K12" s="13" t="s">
        <v>10</v>
      </c>
      <c r="L12" s="26" t="s">
        <v>96</v>
      </c>
    </row>
    <row r="13" spans="1:15" s="10" customFormat="1" ht="198.75" customHeight="1" x14ac:dyDescent="0.2">
      <c r="A13" s="13">
        <v>6</v>
      </c>
      <c r="B13" s="14" t="s">
        <v>111</v>
      </c>
      <c r="C13" s="15">
        <v>3816262.62</v>
      </c>
      <c r="D13" s="15">
        <v>4083401</v>
      </c>
      <c r="E13" s="48" t="s">
        <v>22</v>
      </c>
      <c r="F13" s="48" t="s">
        <v>26</v>
      </c>
      <c r="G13" s="15">
        <v>2344926</v>
      </c>
      <c r="H13" s="48" t="str">
        <f t="shared" si="0"/>
        <v>หจก.ปิยชาติ คอนสตรัคชั่น</v>
      </c>
      <c r="I13" s="15">
        <f t="shared" si="1"/>
        <v>2191519.6261682245</v>
      </c>
      <c r="J13" s="15">
        <f t="shared" si="5"/>
        <v>2344926</v>
      </c>
      <c r="K13" s="13" t="s">
        <v>10</v>
      </c>
      <c r="L13" s="26" t="s">
        <v>112</v>
      </c>
    </row>
    <row r="14" spans="1:15" s="10" customFormat="1" ht="259.5" customHeight="1" x14ac:dyDescent="0.2">
      <c r="A14" s="13">
        <v>7</v>
      </c>
      <c r="B14" s="14" t="s">
        <v>113</v>
      </c>
      <c r="C14" s="15">
        <v>1142028.04</v>
      </c>
      <c r="D14" s="15">
        <v>1221970</v>
      </c>
      <c r="E14" s="48" t="s">
        <v>22</v>
      </c>
      <c r="F14" s="48" t="s">
        <v>26</v>
      </c>
      <c r="G14" s="15">
        <v>1049772</v>
      </c>
      <c r="H14" s="48" t="str">
        <f t="shared" si="0"/>
        <v>หจก.ปิยชาติ คอนสตรัคชั่น</v>
      </c>
      <c r="I14" s="15">
        <f t="shared" si="1"/>
        <v>981095.32710280374</v>
      </c>
      <c r="J14" s="15">
        <f t="shared" si="5"/>
        <v>1049772</v>
      </c>
      <c r="K14" s="13" t="s">
        <v>10</v>
      </c>
      <c r="L14" s="26" t="s">
        <v>114</v>
      </c>
    </row>
    <row r="15" spans="1:15" s="10" customFormat="1" ht="259.5" customHeight="1" x14ac:dyDescent="0.2">
      <c r="A15" s="13">
        <v>8</v>
      </c>
      <c r="B15" s="14" t="s">
        <v>115</v>
      </c>
      <c r="C15" s="15">
        <v>518818.69</v>
      </c>
      <c r="D15" s="15">
        <v>555136</v>
      </c>
      <c r="E15" s="48" t="s">
        <v>22</v>
      </c>
      <c r="F15" s="48" t="s">
        <v>26</v>
      </c>
      <c r="G15" s="15">
        <v>349589</v>
      </c>
      <c r="H15" s="48" t="str">
        <f t="shared" si="0"/>
        <v>หจก.ปิยชาติ คอนสตรัคชั่น</v>
      </c>
      <c r="I15" s="15">
        <f t="shared" si="1"/>
        <v>326718.69158878503</v>
      </c>
      <c r="J15" s="15">
        <f t="shared" si="5"/>
        <v>349589</v>
      </c>
      <c r="K15" s="13" t="s">
        <v>10</v>
      </c>
      <c r="L15" s="26" t="s">
        <v>116</v>
      </c>
    </row>
    <row r="16" spans="1:15" s="10" customFormat="1" ht="259.5" customHeight="1" x14ac:dyDescent="0.2">
      <c r="A16" s="13">
        <v>9</v>
      </c>
      <c r="B16" s="14" t="s">
        <v>117</v>
      </c>
      <c r="C16" s="15">
        <v>877774.77</v>
      </c>
      <c r="D16" s="15">
        <v>939219</v>
      </c>
      <c r="E16" s="48" t="s">
        <v>22</v>
      </c>
      <c r="F16" s="48" t="s">
        <v>46</v>
      </c>
      <c r="G16" s="15">
        <v>834430</v>
      </c>
      <c r="H16" s="48" t="str">
        <f t="shared" si="0"/>
        <v>บจก.เจริญพาณิชย์การช่าง</v>
      </c>
      <c r="I16" s="15">
        <f t="shared" si="1"/>
        <v>779841.1214953271</v>
      </c>
      <c r="J16" s="15">
        <f t="shared" si="5"/>
        <v>834430</v>
      </c>
      <c r="K16" s="13" t="s">
        <v>10</v>
      </c>
      <c r="L16" s="26" t="s">
        <v>118</v>
      </c>
    </row>
    <row r="17" spans="1:12" s="10" customFormat="1" ht="259.5" customHeight="1" x14ac:dyDescent="0.2">
      <c r="A17" s="13">
        <v>10</v>
      </c>
      <c r="B17" s="14" t="s">
        <v>119</v>
      </c>
      <c r="C17" s="15">
        <v>1666433.64</v>
      </c>
      <c r="D17" s="15">
        <v>1783084</v>
      </c>
      <c r="E17" s="48" t="s">
        <v>22</v>
      </c>
      <c r="F17" s="48" t="s">
        <v>31</v>
      </c>
      <c r="G17" s="15">
        <v>1339741</v>
      </c>
      <c r="H17" s="48" t="str">
        <f t="shared" si="0"/>
        <v>บจก.บุญพิศลย์การช่าง</v>
      </c>
      <c r="I17" s="15">
        <f t="shared" si="1"/>
        <v>1252094.3925233644</v>
      </c>
      <c r="J17" s="15">
        <f t="shared" si="5"/>
        <v>1339741</v>
      </c>
      <c r="K17" s="13" t="s">
        <v>10</v>
      </c>
      <c r="L17" s="26" t="s">
        <v>120</v>
      </c>
    </row>
    <row r="18" spans="1:12" s="10" customFormat="1" ht="48.75" customHeight="1" x14ac:dyDescent="0.2">
      <c r="A18" s="39"/>
      <c r="B18" s="18"/>
      <c r="C18" s="19"/>
      <c r="D18" s="19"/>
      <c r="E18" s="40"/>
      <c r="F18" s="40"/>
      <c r="G18" s="19"/>
      <c r="H18" s="40"/>
      <c r="I18" s="21">
        <f>SUM(I8:I17)</f>
        <v>11105860.102803741</v>
      </c>
      <c r="J18" s="21">
        <f>SUM(J8:J17)</f>
        <v>11883270.309999999</v>
      </c>
      <c r="K18" s="40"/>
      <c r="L18" s="41"/>
    </row>
    <row r="19" spans="1:12" s="3" customFormat="1" ht="36" x14ac:dyDescent="0.55000000000000004">
      <c r="A19" s="17"/>
      <c r="B19" s="12" t="s">
        <v>29</v>
      </c>
      <c r="C19" s="23"/>
      <c r="D19" s="19"/>
      <c r="E19" s="17"/>
      <c r="F19" s="12"/>
      <c r="G19" s="20"/>
      <c r="H19" s="12"/>
      <c r="I19" s="12"/>
      <c r="J19" s="24"/>
      <c r="K19" s="12"/>
      <c r="L19" s="22"/>
    </row>
    <row r="20" spans="1:12" s="3" customFormat="1" ht="17.25" customHeight="1" x14ac:dyDescent="0.55000000000000004">
      <c r="A20" s="17"/>
      <c r="B20" s="12"/>
      <c r="C20" s="12"/>
      <c r="D20" s="25"/>
      <c r="E20" s="17"/>
      <c r="F20" s="12"/>
      <c r="G20" s="20"/>
      <c r="H20" s="12"/>
      <c r="I20" s="12"/>
      <c r="K20" s="12"/>
      <c r="L20" s="22"/>
    </row>
    <row r="21" spans="1:12" s="3" customFormat="1" ht="36" x14ac:dyDescent="0.55000000000000004">
      <c r="A21" s="17"/>
      <c r="B21" s="12"/>
      <c r="C21" s="17" t="s">
        <v>13</v>
      </c>
      <c r="D21" s="25"/>
      <c r="E21" s="17"/>
      <c r="F21" s="12"/>
      <c r="G21" s="20"/>
      <c r="H21" s="12"/>
      <c r="I21" s="12"/>
      <c r="J21" s="24"/>
      <c r="K21" s="12"/>
      <c r="L21" s="22"/>
    </row>
    <row r="22" spans="1:12" s="3" customFormat="1" ht="57" customHeight="1" x14ac:dyDescent="0.55000000000000004">
      <c r="A22" s="17"/>
      <c r="B22" s="12"/>
      <c r="C22" s="12"/>
      <c r="D22" s="25"/>
      <c r="E22" s="17"/>
      <c r="F22" s="12"/>
      <c r="G22" s="20"/>
      <c r="H22" s="12"/>
      <c r="I22" s="12"/>
      <c r="J22" s="24"/>
      <c r="K22" s="12"/>
      <c r="L22" s="22"/>
    </row>
    <row r="23" spans="1:12" s="3" customFormat="1" ht="38.25" customHeight="1" x14ac:dyDescent="0.55000000000000004">
      <c r="A23" s="17"/>
      <c r="B23" s="12"/>
      <c r="C23" s="17" t="s">
        <v>47</v>
      </c>
      <c r="D23" s="25"/>
      <c r="E23" s="17"/>
      <c r="F23" s="12"/>
      <c r="G23" s="20"/>
      <c r="H23" s="12"/>
      <c r="I23" s="12"/>
      <c r="J23" s="24"/>
      <c r="K23" s="12"/>
      <c r="L23" s="22"/>
    </row>
    <row r="24" spans="1:12" s="3" customFormat="1" ht="38.25" customHeight="1" x14ac:dyDescent="0.55000000000000004">
      <c r="A24" s="17"/>
      <c r="B24" s="12"/>
      <c r="C24" s="17" t="s">
        <v>48</v>
      </c>
      <c r="D24" s="25"/>
      <c r="E24" s="17"/>
      <c r="F24" s="12"/>
      <c r="G24" s="20"/>
      <c r="H24" s="12"/>
      <c r="I24" s="12"/>
      <c r="J24" s="24"/>
      <c r="K24" s="12"/>
      <c r="L24" s="22"/>
    </row>
    <row r="25" spans="1:12" s="3" customFormat="1" ht="38.25" customHeight="1" x14ac:dyDescent="0.55000000000000004">
      <c r="A25" s="17"/>
      <c r="B25" s="12"/>
      <c r="C25" s="17" t="s">
        <v>25</v>
      </c>
      <c r="D25" s="25"/>
      <c r="E25" s="17"/>
      <c r="F25" s="12"/>
      <c r="G25" s="20"/>
      <c r="H25" s="12"/>
      <c r="I25" s="12"/>
      <c r="J25" s="24"/>
      <c r="K25" s="12"/>
      <c r="L25" s="22"/>
    </row>
    <row r="26" spans="1:12" ht="36" x14ac:dyDescent="0.55000000000000004">
      <c r="A26" s="17"/>
      <c r="B26" s="12"/>
      <c r="C26" s="12"/>
      <c r="D26" s="25"/>
      <c r="E26" s="17"/>
      <c r="F26" s="12"/>
      <c r="G26" s="20"/>
      <c r="H26" s="12"/>
      <c r="I26" s="12"/>
      <c r="J26" s="24"/>
      <c r="K26" s="12"/>
      <c r="L26" s="22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  <rowBreaks count="1" manualBreakCount="1">
    <brk id="1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view="pageBreakPreview" zoomScale="40" zoomScaleSheetLayoutView="40" workbookViewId="0">
      <pane ySplit="7" topLeftCell="A12" activePane="bottomLeft" state="frozen"/>
      <selection pane="bottomLeft" activeCell="A3" sqref="A3:L3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6.57031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'ประกวด '!A1:L1</f>
        <v>สรุปผลการดำเนินการจัดซื้อจัดจ้างในรอบเดือน พฤศจิกายน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tr">
        <f>'ประกวด 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tr">
        <f>'ประกวด '!A3:L3</f>
        <v>วันที่ 1 ธันวาคม 2566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9" customFormat="1" ht="42" customHeight="1" x14ac:dyDescent="0.2">
      <c r="A5" s="60" t="s">
        <v>1</v>
      </c>
      <c r="B5" s="60" t="s">
        <v>5</v>
      </c>
      <c r="C5" s="61" t="s">
        <v>14</v>
      </c>
      <c r="D5" s="61" t="s">
        <v>15</v>
      </c>
      <c r="E5" s="60" t="s">
        <v>6</v>
      </c>
      <c r="F5" s="60" t="s">
        <v>7</v>
      </c>
      <c r="G5" s="60"/>
      <c r="H5" s="60" t="s">
        <v>8</v>
      </c>
      <c r="I5" s="60"/>
      <c r="J5" s="60"/>
      <c r="K5" s="60" t="s">
        <v>9</v>
      </c>
      <c r="L5" s="60" t="s">
        <v>2</v>
      </c>
      <c r="M5" s="8"/>
      <c r="N5" s="8"/>
      <c r="O5" s="8"/>
    </row>
    <row r="6" spans="1:15" s="9" customFormat="1" ht="57.75" customHeight="1" x14ac:dyDescent="0.2">
      <c r="A6" s="60"/>
      <c r="B6" s="60"/>
      <c r="C6" s="61"/>
      <c r="D6" s="61"/>
      <c r="E6" s="60"/>
      <c r="F6" s="50" t="s">
        <v>3</v>
      </c>
      <c r="G6" s="52" t="s">
        <v>16</v>
      </c>
      <c r="H6" s="50" t="s">
        <v>4</v>
      </c>
      <c r="I6" s="55" t="s">
        <v>23</v>
      </c>
      <c r="J6" s="55" t="s">
        <v>24</v>
      </c>
      <c r="K6" s="60"/>
      <c r="L6" s="60"/>
      <c r="M6" s="8"/>
      <c r="N6" s="8"/>
      <c r="O6" s="8"/>
    </row>
    <row r="7" spans="1:15" s="9" customFormat="1" ht="81.75" customHeight="1" x14ac:dyDescent="0.2">
      <c r="A7" s="60"/>
      <c r="B7" s="60"/>
      <c r="C7" s="61"/>
      <c r="D7" s="61"/>
      <c r="E7" s="60"/>
      <c r="F7" s="51"/>
      <c r="G7" s="53"/>
      <c r="H7" s="54"/>
      <c r="I7" s="56"/>
      <c r="J7" s="56"/>
      <c r="K7" s="60"/>
      <c r="L7" s="60"/>
      <c r="M7" s="8"/>
      <c r="N7" s="8"/>
      <c r="O7" s="8"/>
    </row>
    <row r="8" spans="1:15" s="11" customFormat="1" ht="249.75" customHeight="1" x14ac:dyDescent="0.2">
      <c r="A8" s="13">
        <v>1</v>
      </c>
      <c r="B8" s="14" t="s">
        <v>34</v>
      </c>
      <c r="C8" s="15">
        <v>3192749.53</v>
      </c>
      <c r="D8" s="15">
        <v>3416242</v>
      </c>
      <c r="E8" s="13" t="s">
        <v>35</v>
      </c>
      <c r="F8" s="38" t="s">
        <v>32</v>
      </c>
      <c r="G8" s="37">
        <v>3277265</v>
      </c>
      <c r="H8" s="47" t="str">
        <f>F8</f>
        <v>บจก.วงศ์เพชร ก่อสร้าง</v>
      </c>
      <c r="I8" s="15">
        <f>(J8*100)/107</f>
        <v>3062864.4859813084</v>
      </c>
      <c r="J8" s="37">
        <f>G8</f>
        <v>3277265</v>
      </c>
      <c r="K8" s="13" t="s">
        <v>10</v>
      </c>
      <c r="L8" s="16" t="s">
        <v>36</v>
      </c>
      <c r="M8" s="10"/>
      <c r="N8" s="10"/>
      <c r="O8" s="10"/>
    </row>
    <row r="9" spans="1:15" s="11" customFormat="1" ht="249.75" customHeight="1" x14ac:dyDescent="0.2">
      <c r="A9" s="13">
        <v>2</v>
      </c>
      <c r="B9" s="14" t="s">
        <v>37</v>
      </c>
      <c r="C9" s="15">
        <v>1845814.95</v>
      </c>
      <c r="D9" s="15">
        <v>1975022</v>
      </c>
      <c r="E9" s="13" t="s">
        <v>35</v>
      </c>
      <c r="F9" s="43" t="s">
        <v>33</v>
      </c>
      <c r="G9" s="37">
        <v>1894733</v>
      </c>
      <c r="H9" s="47" t="str">
        <f>F9</f>
        <v>หจก.สุวัฒนา คอนสตรัคชั่น</v>
      </c>
      <c r="I9" s="15">
        <f>(J9*100)/107</f>
        <v>1770778.5046728973</v>
      </c>
      <c r="J9" s="37">
        <f>G9</f>
        <v>1894733</v>
      </c>
      <c r="K9" s="13" t="s">
        <v>10</v>
      </c>
      <c r="L9" s="16" t="s">
        <v>38</v>
      </c>
      <c r="M9" s="10"/>
      <c r="N9" s="10"/>
      <c r="O9" s="10"/>
    </row>
    <row r="10" spans="1:15" s="11" customFormat="1" ht="249.75" customHeight="1" x14ac:dyDescent="0.2">
      <c r="A10" s="13">
        <v>3</v>
      </c>
      <c r="B10" s="14" t="s">
        <v>39</v>
      </c>
      <c r="C10" s="15">
        <v>1573743.93</v>
      </c>
      <c r="D10" s="15">
        <v>1683906</v>
      </c>
      <c r="E10" s="13" t="s">
        <v>35</v>
      </c>
      <c r="F10" s="47" t="s">
        <v>28</v>
      </c>
      <c r="G10" s="37">
        <v>1627835</v>
      </c>
      <c r="H10" s="47" t="str">
        <f>F10</f>
        <v>หจก.อินแอนด์ออนเซอร์วิส</v>
      </c>
      <c r="I10" s="15">
        <f>(J10*100)/107</f>
        <v>1521341.1214953272</v>
      </c>
      <c r="J10" s="37">
        <f>G10</f>
        <v>1627835</v>
      </c>
      <c r="K10" s="13" t="s">
        <v>10</v>
      </c>
      <c r="L10" s="16" t="s">
        <v>40</v>
      </c>
      <c r="M10" s="10"/>
      <c r="N10" s="10"/>
      <c r="O10" s="10"/>
    </row>
    <row r="11" spans="1:15" s="11" customFormat="1" ht="263.25" customHeight="1" x14ac:dyDescent="0.2">
      <c r="A11" s="13">
        <v>4</v>
      </c>
      <c r="B11" s="14" t="s">
        <v>41</v>
      </c>
      <c r="C11" s="15">
        <v>1979931.78</v>
      </c>
      <c r="D11" s="15">
        <v>2118527</v>
      </c>
      <c r="E11" s="13" t="s">
        <v>35</v>
      </c>
      <c r="F11" s="47" t="s">
        <v>42</v>
      </c>
      <c r="G11" s="37">
        <v>1989287</v>
      </c>
      <c r="H11" s="47" t="str">
        <f>F11</f>
        <v>หจก.อานนท์การช่าง</v>
      </c>
      <c r="I11" s="15">
        <f>(J11*100)/107</f>
        <v>1859146.7289719626</v>
      </c>
      <c r="J11" s="37">
        <f>G11</f>
        <v>1989287</v>
      </c>
      <c r="K11" s="13" t="s">
        <v>10</v>
      </c>
      <c r="L11" s="16" t="s">
        <v>43</v>
      </c>
      <c r="M11" s="10"/>
      <c r="N11" s="10"/>
      <c r="O11" s="10"/>
    </row>
    <row r="12" spans="1:15" s="3" customFormat="1" ht="42" x14ac:dyDescent="0.55000000000000004">
      <c r="A12" s="17"/>
      <c r="B12" s="12"/>
      <c r="C12" s="19"/>
      <c r="D12" s="19"/>
      <c r="E12" s="17"/>
      <c r="F12" s="12"/>
      <c r="G12" s="20"/>
      <c r="H12" s="12"/>
      <c r="I12" s="21">
        <f>SUM(I8:I11)</f>
        <v>8214130.8411214957</v>
      </c>
      <c r="J12" s="21">
        <f>SUM(J8:J11)</f>
        <v>8789120</v>
      </c>
      <c r="K12" s="12"/>
      <c r="L12" s="22"/>
    </row>
    <row r="13" spans="1:15" s="3" customFormat="1" ht="36" x14ac:dyDescent="0.55000000000000004">
      <c r="A13" s="17"/>
      <c r="B13" s="12" t="s">
        <v>29</v>
      </c>
      <c r="C13" s="23"/>
      <c r="D13" s="19"/>
      <c r="E13" s="17"/>
      <c r="F13" s="12"/>
      <c r="G13" s="20"/>
      <c r="H13" s="12"/>
      <c r="I13" s="12"/>
      <c r="J13" s="24"/>
      <c r="K13" s="12"/>
      <c r="L13" s="22"/>
    </row>
    <row r="14" spans="1:15" s="3" customFormat="1" ht="6" customHeight="1" x14ac:dyDescent="0.55000000000000004">
      <c r="A14" s="17"/>
      <c r="B14" s="12"/>
      <c r="C14" s="12"/>
      <c r="D14" s="25"/>
      <c r="E14" s="17"/>
      <c r="F14" s="12"/>
      <c r="G14" s="20"/>
      <c r="H14" s="12"/>
      <c r="I14" s="12"/>
      <c r="J14" s="24"/>
      <c r="K14" s="12"/>
      <c r="L14" s="22"/>
    </row>
    <row r="15" spans="1:15" s="3" customFormat="1" ht="36" x14ac:dyDescent="0.55000000000000004">
      <c r="A15" s="17"/>
      <c r="B15" s="12"/>
      <c r="C15" s="17" t="s">
        <v>13</v>
      </c>
      <c r="D15" s="25"/>
      <c r="E15" s="17"/>
      <c r="F15" s="12"/>
      <c r="G15" s="20"/>
      <c r="H15" s="12"/>
      <c r="I15" s="12"/>
      <c r="J15" s="24"/>
      <c r="K15" s="12"/>
      <c r="L15" s="22"/>
    </row>
    <row r="16" spans="1:15" s="3" customFormat="1" ht="24.75" customHeight="1" x14ac:dyDescent="0.55000000000000004">
      <c r="A16" s="17"/>
      <c r="B16" s="12"/>
      <c r="C16" s="12"/>
      <c r="D16" s="25"/>
      <c r="E16" s="17"/>
      <c r="F16" s="12"/>
      <c r="G16" s="20"/>
      <c r="H16" s="12"/>
      <c r="I16" s="12"/>
      <c r="J16" s="24"/>
      <c r="K16" s="12"/>
      <c r="L16" s="22"/>
    </row>
    <row r="17" spans="1:12" s="3" customFormat="1" ht="30" customHeight="1" x14ac:dyDescent="0.55000000000000004">
      <c r="A17" s="17"/>
      <c r="B17" s="12"/>
      <c r="C17" s="17" t="s">
        <v>47</v>
      </c>
      <c r="D17" s="25"/>
      <c r="E17" s="17"/>
      <c r="F17" s="12"/>
      <c r="G17" s="20"/>
      <c r="H17" s="12"/>
      <c r="I17" s="12"/>
      <c r="J17" s="24"/>
      <c r="K17" s="12"/>
      <c r="L17" s="22"/>
    </row>
    <row r="18" spans="1:12" s="3" customFormat="1" ht="28.5" customHeight="1" x14ac:dyDescent="0.55000000000000004">
      <c r="A18" s="17"/>
      <c r="B18" s="12"/>
      <c r="C18" s="17" t="s">
        <v>48</v>
      </c>
      <c r="D18" s="25"/>
      <c r="E18" s="17"/>
      <c r="F18" s="12"/>
      <c r="G18" s="20"/>
      <c r="H18" s="12"/>
      <c r="I18" s="12"/>
      <c r="J18" s="24"/>
      <c r="K18" s="12"/>
      <c r="L18" s="22"/>
    </row>
    <row r="19" spans="1:12" ht="28.5" customHeight="1" x14ac:dyDescent="0.55000000000000004">
      <c r="A19" s="17"/>
      <c r="B19" s="12"/>
      <c r="C19" s="17" t="s">
        <v>25</v>
      </c>
      <c r="D19" s="25"/>
      <c r="E19" s="17"/>
      <c r="F19" s="12"/>
      <c r="G19" s="20"/>
      <c r="H19" s="12"/>
      <c r="I19" s="12"/>
      <c r="J19" s="24"/>
      <c r="K19" s="12"/>
      <c r="L19" s="22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2023-12-01T10:43:42Z</cp:lastPrinted>
  <dcterms:created xsi:type="dcterms:W3CDTF">2015-10-28T04:52:24Z</dcterms:created>
  <dcterms:modified xsi:type="dcterms:W3CDTF">2023-12-28T07:38:15Z</dcterms:modified>
</cp:coreProperties>
</file>